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65416" yWindow="65416" windowWidth="28110" windowHeight="16440" tabRatio="803" activeTab="0"/>
  </bookViews>
  <sheets>
    <sheet name="2.1" sheetId="1" r:id="rId1"/>
    <sheet name="2.2" sheetId="59" r:id="rId2"/>
    <sheet name="2.3" sheetId="6" r:id="rId3"/>
    <sheet name="2.4" sheetId="7" r:id="rId4"/>
    <sheet name="2.5" sheetId="8" r:id="rId5"/>
    <sheet name="2.6" sheetId="32" r:id="rId6"/>
    <sheet name="2.7" sheetId="33" r:id="rId7"/>
    <sheet name="2.8" sheetId="71" r:id="rId8"/>
    <sheet name="3.1" sheetId="47" r:id="rId9"/>
    <sheet name="3.2" sheetId="14" r:id="rId10"/>
    <sheet name="3.3" sheetId="63" r:id="rId11"/>
    <sheet name="3.4" sheetId="28" r:id="rId12"/>
    <sheet name="3.5" sheetId="74" r:id="rId13"/>
    <sheet name="3.6" sheetId="73" r:id="rId14"/>
    <sheet name="4.1" sheetId="17" r:id="rId15"/>
    <sheet name="5.1" sheetId="19" r:id="rId16"/>
    <sheet name="6.1 " sheetId="66" r:id="rId17"/>
    <sheet name="6.2" sheetId="67" r:id="rId18"/>
    <sheet name="6.3" sheetId="23" r:id="rId19"/>
    <sheet name="6.4" sheetId="64" r:id="rId20"/>
    <sheet name="6.5" sheetId="68" r:id="rId21"/>
    <sheet name="6.6" sheetId="26" r:id="rId22"/>
    <sheet name="7.1" sheetId="61" r:id="rId23"/>
    <sheet name="7.2" sheetId="43" r:id="rId24"/>
    <sheet name="7.3" sheetId="58" r:id="rId25"/>
    <sheet name="8.1" sheetId="36" r:id="rId26"/>
    <sheet name="8.2" sheetId="57" r:id="rId27"/>
    <sheet name="8.3" sheetId="70" r:id="rId28"/>
    <sheet name="8.4" sheetId="40" r:id="rId29"/>
    <sheet name="12.1" sheetId="30" r:id="rId30"/>
    <sheet name="12.2" sheetId="31" r:id="rId31"/>
    <sheet name="List1" sheetId="75" r:id="rId32"/>
  </sheets>
  <definedNames/>
  <calcPr calcId="145621"/>
</workbook>
</file>

<file path=xl/sharedStrings.xml><?xml version="1.0" encoding="utf-8"?>
<sst xmlns="http://schemas.openxmlformats.org/spreadsheetml/2006/main" count="2491" uniqueCount="414">
  <si>
    <t>Bakalářské studium</t>
  </si>
  <si>
    <t>Navazující magisterské studium</t>
  </si>
  <si>
    <t>Magisterské studium</t>
  </si>
  <si>
    <t>Doktorské studium</t>
  </si>
  <si>
    <t>CELKEM</t>
  </si>
  <si>
    <t>P = prezenční</t>
  </si>
  <si>
    <t>K/D = kombinované / distanční</t>
  </si>
  <si>
    <t>P</t>
  </si>
  <si>
    <t>K/D</t>
  </si>
  <si>
    <t>Vysoká škola (název)</t>
  </si>
  <si>
    <t>Partnerské organizace</t>
  </si>
  <si>
    <t>Přidružené organizace</t>
  </si>
  <si>
    <t>Název programu 1</t>
  </si>
  <si>
    <t>Název programu 2</t>
  </si>
  <si>
    <t>Druh programu (Joint/Double/Multiple Degree)</t>
  </si>
  <si>
    <t>Typ programu (bakalářský, navazující magisterský, magisterský, doktorský)</t>
  </si>
  <si>
    <t>Název studijního programu 1</t>
  </si>
  <si>
    <t>Název studijního programu 2</t>
  </si>
  <si>
    <t>Partnerská vyšší odborná škola</t>
  </si>
  <si>
    <t>Počet přihlášek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</si>
  <si>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</si>
  <si>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</si>
  <si>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</si>
  <si>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</si>
  <si>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</si>
  <si>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</si>
  <si>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</si>
  <si>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do 29 let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</si>
  <si>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</si>
  <si>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</si>
  <si>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</si>
  <si>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</si>
  <si>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</si>
  <si>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</si>
  <si>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</si>
  <si>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prof.</t>
  </si>
  <si>
    <t>doc.</t>
  </si>
  <si>
    <t>ostatní</t>
  </si>
  <si>
    <t>DrSc., CSc., Dr., Ph.D., Th.D.</t>
  </si>
  <si>
    <t>Počet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</si>
  <si>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</si>
  <si>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</si>
  <si>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</si>
  <si>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</si>
  <si>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</si>
  <si>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</si>
  <si>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</si>
  <si>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</si>
  <si>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</si>
  <si>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</si>
  <si>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</si>
  <si>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Ostatní</t>
  </si>
  <si>
    <t>Z toho Marie-Curie Actions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</si>
  <si>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</si>
  <si>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</si>
  <si>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</si>
  <si>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</si>
  <si>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</si>
  <si>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</si>
  <si>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</si>
  <si>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</si>
  <si>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</si>
  <si>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</si>
  <si>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</si>
  <si>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</si>
  <si>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>CELKEM profesoři</t>
  </si>
  <si>
    <t>CELKEM docenti</t>
  </si>
  <si>
    <t xml:space="preserve">Země </t>
  </si>
  <si>
    <t>Celkem</t>
  </si>
  <si>
    <t>Celkem žen</t>
  </si>
  <si>
    <t>Počet aktivních studií k 31. 12.</t>
  </si>
  <si>
    <t xml:space="preserve">Z toho počet žen celkem </t>
  </si>
  <si>
    <t>Z toho počet cizinců celkem</t>
  </si>
  <si>
    <t>Počet přijetí</t>
  </si>
  <si>
    <t>Počet zápisů ke studiu</t>
  </si>
  <si>
    <t>CELKEM zaměstnanci</t>
  </si>
  <si>
    <t>Ostatní pracoviště celkem</t>
  </si>
  <si>
    <t>V ČR</t>
  </si>
  <si>
    <t>V zahraničí</t>
  </si>
  <si>
    <t>0,31–0,5</t>
  </si>
  <si>
    <t>0,51–0,7</t>
  </si>
  <si>
    <t>Fakulta celkem</t>
  </si>
  <si>
    <t>X</t>
  </si>
  <si>
    <t>VŠ CELKEM</t>
  </si>
  <si>
    <t>Počet studijních programů</t>
  </si>
  <si>
    <t>CELKEM za zemi</t>
  </si>
  <si>
    <t xml:space="preserve">     z toho ženy</t>
  </si>
  <si>
    <t>Počet projektů*</t>
  </si>
  <si>
    <t>Počet vyslaných studentů**</t>
  </si>
  <si>
    <t>Počet přijatých studentů***</t>
  </si>
  <si>
    <t xml:space="preserve">Doktorské studium </t>
  </si>
  <si>
    <t>Partnerská vysoká škola/ instituce*</t>
  </si>
  <si>
    <t>Vysoká škola CELKEM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</si>
  <si>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</si>
  <si>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</si>
  <si>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</si>
  <si>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</si>
  <si>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</si>
  <si>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CELKEM akademičtí pracovníci</t>
  </si>
  <si>
    <t>z toho ženy</t>
  </si>
  <si>
    <t>Patentové přihlášky podané</t>
  </si>
  <si>
    <t>Zapsané užitné vzory</t>
  </si>
  <si>
    <t>Z toho kmenoví zaměstnanci dané VŠ</t>
  </si>
  <si>
    <t>od 16 do 100 hod</t>
  </si>
  <si>
    <t>více než 100 hod</t>
  </si>
  <si>
    <t>Ázerbájdžánská republika</t>
  </si>
  <si>
    <t>Bulharská republika</t>
  </si>
  <si>
    <t>Čínská lidová republika</t>
  </si>
  <si>
    <t>Dánské království</t>
  </si>
  <si>
    <t>Estonská republika</t>
  </si>
  <si>
    <t>Finská republika</t>
  </si>
  <si>
    <t>Francouzská republika</t>
  </si>
  <si>
    <t>Gruzie</t>
  </si>
  <si>
    <t>Chorvatská republika</t>
  </si>
  <si>
    <t>Irsko</t>
  </si>
  <si>
    <t>Islandská republika</t>
  </si>
  <si>
    <t>Italská republika</t>
  </si>
  <si>
    <t>Stát Izrael</t>
  </si>
  <si>
    <t>Jihoafrická republika</t>
  </si>
  <si>
    <t>Republika Kazachstán</t>
  </si>
  <si>
    <t>Kosovská republika</t>
  </si>
  <si>
    <t>Kyperská republika</t>
  </si>
  <si>
    <t>Libanonská republika</t>
  </si>
  <si>
    <t>Litevská republika</t>
  </si>
  <si>
    <t>Lotyšská republika</t>
  </si>
  <si>
    <t>Maďarsko</t>
  </si>
  <si>
    <t>Maltská republika</t>
  </si>
  <si>
    <t>Spolková republika Německo</t>
  </si>
  <si>
    <t>Nizozemsko</t>
  </si>
  <si>
    <t>Norské království</t>
  </si>
  <si>
    <t>Nezávislý stát Papua Nová Guinea</t>
  </si>
  <si>
    <t>Polská republika</t>
  </si>
  <si>
    <t>Portugalská republika</t>
  </si>
  <si>
    <t>Rakouská republika</t>
  </si>
  <si>
    <t>Rumunsko</t>
  </si>
  <si>
    <t>Řecká republika</t>
  </si>
  <si>
    <t>Slovenská republika</t>
  </si>
  <si>
    <t>Slovinská republika</t>
  </si>
  <si>
    <t>Spojené státy americké</t>
  </si>
  <si>
    <t>Srbská republika</t>
  </si>
  <si>
    <t>Španělské království</t>
  </si>
  <si>
    <t>Švédské království</t>
  </si>
  <si>
    <t>Čínská republika (Tchaj-wan)</t>
  </si>
  <si>
    <t>Turecká republika</t>
  </si>
  <si>
    <t>Ukrajina</t>
  </si>
  <si>
    <t>Spojené království Velké Británie a Severního Irska</t>
  </si>
  <si>
    <t>Vietnamská socialistická republika</t>
  </si>
  <si>
    <r>
      <rPr>
        <b/>
        <sz val="12"/>
        <color indexed="9"/>
        <rFont val="Calibri"/>
        <family val="2"/>
      </rPr>
      <t>Tab. 2.1:</t>
    </r>
    <r>
      <rPr>
        <b/>
        <sz val="14"/>
        <color indexed="9"/>
        <rFont val="Calibri"/>
        <family val="2"/>
      </rPr>
      <t xml:space="preserve"> Akreditované studijní programy (počty)</t>
    </r>
  </si>
  <si>
    <r>
      <rPr>
        <b/>
        <sz val="12"/>
        <color theme="0"/>
        <rFont val="Calibri"/>
        <family val="2"/>
      </rPr>
      <t xml:space="preserve">Tab. 2.3: </t>
    </r>
    <r>
      <rPr>
        <b/>
        <sz val="14"/>
        <color theme="0"/>
        <rFont val="Calibri"/>
        <family val="2"/>
      </rPr>
      <t>Joint/Double/Multiple Degree studijní programy realizované se zahraniční VŠ</t>
    </r>
  </si>
  <si>
    <r>
      <rPr>
        <b/>
        <sz val="12"/>
        <color theme="0"/>
        <rFont val="Calibri"/>
        <family val="2"/>
      </rPr>
      <t xml:space="preserve">Tab. 3.1: </t>
    </r>
    <r>
      <rPr>
        <b/>
        <sz val="14"/>
        <color theme="0"/>
        <rFont val="Calibri"/>
        <family val="2"/>
      </rPr>
      <t>Studenti v akreditovaných studijních programech (počty studií)</t>
    </r>
  </si>
  <si>
    <r>
      <rPr>
        <b/>
        <sz val="12"/>
        <color theme="0"/>
        <rFont val="Calibri"/>
        <family val="2"/>
      </rPr>
      <t xml:space="preserve">Tab. 4.1: </t>
    </r>
    <r>
      <rPr>
        <b/>
        <sz val="14"/>
        <color theme="0"/>
        <rFont val="Calibri"/>
        <family val="2"/>
      </rPr>
      <t>Absolventi akreditovaných studijních programů (počty absolvovaných studií)</t>
    </r>
  </si>
  <si>
    <r>
      <rPr>
        <b/>
        <sz val="12"/>
        <color indexed="9"/>
        <rFont val="Calibri"/>
        <family val="2"/>
      </rPr>
      <t xml:space="preserve">Tab. 5.1: </t>
    </r>
    <r>
      <rPr>
        <b/>
        <sz val="14"/>
        <color indexed="9"/>
        <rFont val="Calibri"/>
        <family val="2"/>
      </rPr>
      <t>Zájem o studium na vysoké škole</t>
    </r>
  </si>
  <si>
    <t>Počet CELKEM</t>
  </si>
  <si>
    <t>Příjmy CELKEM</t>
  </si>
  <si>
    <t>Licenční smlouvy nově uzavřené</t>
  </si>
  <si>
    <t>Licenční smlouvy platné k 31. 12.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</si>
  <si>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</si>
  <si>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</si>
  <si>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</si>
  <si>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</si>
  <si>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</si>
  <si>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Souhrnné informace k tab. 2.5</t>
  </si>
  <si>
    <t>Souhrnné informace k tab. 2.3</t>
  </si>
  <si>
    <r>
      <rPr>
        <b/>
        <sz val="12"/>
        <color indexed="9"/>
        <rFont val="Calibri"/>
        <family val="2"/>
      </rPr>
      <t xml:space="preserve">Tab. 12.2 </t>
    </r>
    <r>
      <rPr>
        <b/>
        <sz val="14"/>
        <color indexed="9"/>
        <rFont val="Calibri"/>
        <family val="2"/>
      </rPr>
      <t>Vysokoškolské knihovny</t>
    </r>
  </si>
  <si>
    <r>
      <rPr>
        <b/>
        <sz val="12"/>
        <color indexed="9"/>
        <rFont val="Calibri"/>
        <family val="2"/>
      </rPr>
      <t xml:space="preserve">Tab. 7.1: </t>
    </r>
    <r>
      <rPr>
        <b/>
        <sz val="14"/>
        <color indexed="9"/>
        <rFont val="Calibri"/>
        <family val="2"/>
      </rPr>
      <t>Zapojení vysoké školy do programů mezinárodní spolupráce (bez ohledu na zdroj financování)</t>
    </r>
  </si>
  <si>
    <t>Tab. 3.3: Studijní neúspěšnost 1. ročníku studia (v %)</t>
  </si>
  <si>
    <r>
      <rPr>
        <b/>
        <sz val="12"/>
        <color theme="0"/>
        <rFont val="Calibri"/>
        <family val="2"/>
      </rPr>
      <t xml:space="preserve">Tab. 6.4: </t>
    </r>
    <r>
      <rPr>
        <b/>
        <sz val="14"/>
        <color theme="0"/>
        <rFont val="Calibri"/>
        <family val="2"/>
      </rPr>
      <t>Vedoucí pracovníci (fyzické osoby)</t>
    </r>
  </si>
  <si>
    <t>Rektor/Děkan</t>
  </si>
  <si>
    <t>Prorektor/Proděkan</t>
  </si>
  <si>
    <t>Akademický senát</t>
  </si>
  <si>
    <t>Vědecká/umělecká/akademická rada</t>
  </si>
  <si>
    <t>Správní rada</t>
  </si>
  <si>
    <t xml:space="preserve">              z toho přírůstek e-knih v trvalém nákupu</t>
  </si>
  <si>
    <t xml:space="preserve">              z toho přírůstek fyzických jednotek</t>
  </si>
  <si>
    <t>Počet aktivních studií v těchto programech</t>
  </si>
  <si>
    <t>0,71–1</t>
  </si>
  <si>
    <r>
      <rPr>
        <b/>
        <sz val="12"/>
        <color theme="0"/>
        <rFont val="Calibri"/>
        <family val="2"/>
      </rPr>
      <t xml:space="preserve">Tab. 6.3: </t>
    </r>
    <r>
      <rPr>
        <b/>
        <sz val="14"/>
        <color theme="0"/>
        <rFont val="Calibri"/>
        <family val="2"/>
      </rPr>
      <t>Počty akademických a vědeckých pracovníků podle rozsahu pracovních úvazků a nejvyšší dosažené kvalifikace
(počty fyzických osob dle rozsahu úvazků)</t>
    </r>
  </si>
  <si>
    <r>
      <rPr>
        <b/>
        <sz val="12"/>
        <color theme="0"/>
        <rFont val="Calibri"/>
        <family val="2"/>
      </rPr>
      <t xml:space="preserve">Tab. 6.6: </t>
    </r>
    <r>
      <rPr>
        <b/>
        <sz val="14"/>
        <color theme="0"/>
        <rFont val="Calibri"/>
        <family val="2"/>
      </rPr>
      <t>Nově jmenovaní docenti a profesoři (počty)</t>
    </r>
  </si>
  <si>
    <t>Počty aktivních studií</t>
  </si>
  <si>
    <t xml:space="preserve">                    Rakousko</t>
  </si>
  <si>
    <t xml:space="preserve">                    Slovensko</t>
  </si>
  <si>
    <t xml:space="preserve">                   ostatní státy EU</t>
  </si>
  <si>
    <t xml:space="preserve">       v tom:  Německo</t>
  </si>
  <si>
    <t xml:space="preserve">                    Polsko</t>
  </si>
  <si>
    <t xml:space="preserve">                   ostatní státy mimo EU</t>
  </si>
  <si>
    <t>Počet uchazečů (fyzické osoby)</t>
  </si>
  <si>
    <t>Tab. 6.1: Akademičtí a vědečtí pracovníci a ostatní zaměstnanci celkem (průměrné přepočtené počty)</t>
  </si>
  <si>
    <t xml:space="preserve">              z toho fyzických jednotek</t>
  </si>
  <si>
    <t xml:space="preserve">              z toho e-knih v trvalém nákupu</t>
  </si>
  <si>
    <t xml:space="preserve">Podíl [%] a počet absolventů doktorského studia, u nichž délka zahraničního pobytu dosáhla alespoň 1 měsíc (tj. 30 dní) </t>
  </si>
  <si>
    <t>Podíl [%] a počet absolventů doktorského studia, u nichž délka zahraničního pobytu dosáhla alespoň 1 měsíc (tj. 30 dní)</t>
  </si>
  <si>
    <t>Podíl [%] a počet absolventů, kteří během svého studia vyjeli na zahraniční pobyt v délce alespoň 14 dní</t>
  </si>
  <si>
    <t>podíl</t>
  </si>
  <si>
    <t>počet</t>
  </si>
  <si>
    <r>
      <rPr>
        <b/>
        <sz val="12"/>
        <color theme="0"/>
        <rFont val="Calibri"/>
        <family val="2"/>
        <scheme val="minor"/>
      </rPr>
      <t>Tab. 2.4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4"/>
        <color theme="0"/>
        <rFont val="Calibri"/>
        <family val="2"/>
      </rPr>
      <t>Akreditované studijní programy uskutečňované společně s jinou vysokou školou nebo s veřejnou výzkumnou institucí* se sídlem v ČR</t>
    </r>
  </si>
  <si>
    <r>
      <rPr>
        <b/>
        <sz val="12"/>
        <color theme="0"/>
        <rFont val="Calibri"/>
        <family val="2"/>
        <scheme val="minor"/>
      </rPr>
      <t>Tab. 2.5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4"/>
        <color indexed="9"/>
        <rFont val="Calibri"/>
        <family val="2"/>
      </rPr>
      <t>Akreditované studijní programy uskutečňované společně s vyšší odbornou školou</t>
    </r>
  </si>
  <si>
    <r>
      <rPr>
        <b/>
        <sz val="12"/>
        <color theme="0"/>
        <rFont val="Calibri"/>
        <family val="2"/>
      </rPr>
      <t>Tab. 8.4</t>
    </r>
    <r>
      <rPr>
        <b/>
        <sz val="14"/>
        <color theme="0"/>
        <rFont val="Calibri"/>
        <family val="2"/>
      </rPr>
      <t xml:space="preserve">: Transfer znalostí a výsledků výzkumu do praxe </t>
    </r>
  </si>
  <si>
    <t>Tab. 6.5: Akademičtí a vědečtí pracovníci s cizím státním občanstvím (průměrné přepočtené počty)</t>
  </si>
  <si>
    <t>Postdoktorandi ("postdok")***</t>
  </si>
  <si>
    <t>Ostatní vědečtí, výzkumní a vývojoví pracovníci****</t>
  </si>
  <si>
    <t>ženy z celkového počtu (bez ohledu na státní občanství)</t>
  </si>
  <si>
    <t>Republika Severní Makedonie</t>
  </si>
  <si>
    <t>kód</t>
  </si>
  <si>
    <t>Široce vymezené obory ISCED-F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</si>
  <si>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</si>
  <si>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</si>
  <si>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</si>
  <si>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</si>
  <si>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</si>
  <si>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</si>
  <si>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</si>
  <si>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</si>
  <si>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</si>
  <si>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</si>
  <si>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</si>
  <si>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Služby</t>
  </si>
  <si>
    <t>Informační a komunikační technologie</t>
  </si>
  <si>
    <t>Programy a kvalifikace – všeobecné vzdělání</t>
  </si>
  <si>
    <t>Vzdělávání a výchova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</si>
  <si>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</si>
  <si>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</si>
  <si>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</si>
  <si>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</si>
  <si>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Technika, výroba a stavebnictví</t>
  </si>
  <si>
    <t>Zemědělství, lesnictví, rybářství a veterinářství</t>
  </si>
  <si>
    <t>Zdravotní a sociální péče, péče o příznivé životní podmínky</t>
  </si>
  <si>
    <t>Kvestor/ Tajemník**</t>
  </si>
  <si>
    <t>Široce vymezený obory ISCED-F</t>
  </si>
  <si>
    <t>Široce vymezený obor ISCED-F</t>
  </si>
  <si>
    <t>Vysokoškolské ústavy a zemědělské nebo lesnické statky</t>
  </si>
  <si>
    <t>Akademický profil</t>
  </si>
  <si>
    <t>Profesní profil</t>
  </si>
  <si>
    <r>
      <t xml:space="preserve">Vědečtí </t>
    </r>
    <r>
      <rPr>
        <b/>
        <sz val="10"/>
        <color theme="1"/>
        <rFont val="Calibri"/>
        <family val="2"/>
        <scheme val="minor"/>
      </rPr>
      <t>pracovníci nespadající do ostatních kategorií</t>
    </r>
  </si>
  <si>
    <t>Počet odebíraných titulů periodik:
                - fyzicky</t>
  </si>
  <si>
    <r>
      <rPr>
        <b/>
        <sz val="12"/>
        <color theme="0"/>
        <rFont val="Calibri"/>
        <family val="2"/>
      </rPr>
      <t xml:space="preserve">Tab. 8.1: </t>
    </r>
    <r>
      <rPr>
        <b/>
        <sz val="14"/>
        <color theme="0"/>
        <rFont val="Calibri"/>
        <family val="2"/>
      </rPr>
      <t xml:space="preserve"> Konference (spolu)pořádané vysokou školou (počty)</t>
    </r>
  </si>
  <si>
    <r>
      <rPr>
        <b/>
        <sz val="12"/>
        <color theme="0"/>
        <rFont val="Calibri"/>
        <family val="2"/>
      </rPr>
      <t xml:space="preserve">Tab. 12.1: </t>
    </r>
    <r>
      <rPr>
        <b/>
        <sz val="14"/>
        <color theme="0"/>
        <rFont val="Calibri"/>
        <family val="2"/>
      </rPr>
      <t>Ubytování, stravování</t>
    </r>
  </si>
  <si>
    <t>Ředitel ústavu, vysokoškolského zemědělského nebo lesního statku a ostatních pracovišť</t>
  </si>
  <si>
    <r>
      <rPr>
        <b/>
        <sz val="12"/>
        <color theme="0"/>
        <rFont val="Calibri"/>
        <family val="2"/>
      </rPr>
      <t xml:space="preserve">Tab. 2.7: </t>
    </r>
    <r>
      <rPr>
        <b/>
        <sz val="14"/>
        <color theme="0"/>
        <rFont val="Calibri"/>
        <family val="2"/>
      </rPr>
      <t>Kurzy celoživotního vzdělávání (CŽV) na vysoké škole (počty účastníků, fyzických osob)</t>
    </r>
  </si>
  <si>
    <t>Počet kurzů</t>
  </si>
  <si>
    <t>Orientovaných na výkon povolání</t>
  </si>
  <si>
    <r>
      <rPr>
        <b/>
        <sz val="12"/>
        <color theme="0"/>
        <rFont val="Calibri"/>
        <family val="2"/>
      </rPr>
      <t xml:space="preserve">Tab. 2.8: </t>
    </r>
    <r>
      <rPr>
        <b/>
        <sz val="14"/>
        <color theme="0"/>
        <rFont val="Calibri"/>
        <family val="2"/>
      </rPr>
      <t>Kurzy celoživotního vzdělávání (CŽV) na vysoké škole (počty kurzů a účastníků) - microcredentials</t>
    </r>
  </si>
  <si>
    <t>Počet účastníků kurzů</t>
  </si>
  <si>
    <t>Zájmových</t>
  </si>
  <si>
    <t>Profesoři jmenovaní v roce 2023</t>
  </si>
  <si>
    <t>Docenti jmenovaní v roce 2023</t>
  </si>
  <si>
    <t>H2023/ 7. rámcový program EK</t>
  </si>
  <si>
    <t>Počet kladně vyřízených žádostí/rezervací o ubytování k 31/12/2023</t>
  </si>
  <si>
    <t>Počet lůžkodnů v roce 2023</t>
  </si>
  <si>
    <t>Počet hlavních jídel vydaných v roce 2023 studentům</t>
  </si>
  <si>
    <t>Počet hlavních jídel vydaných v roce 2023 zaměstnancům vysoké školy</t>
  </si>
  <si>
    <t>Počet hlavních jídel vydaných v roce 2023 ostatním strávníkům</t>
  </si>
  <si>
    <t>celkem</t>
  </si>
  <si>
    <r>
      <rPr>
        <b/>
        <sz val="12"/>
        <color theme="0"/>
        <rFont val="Calibri"/>
        <family val="2"/>
      </rPr>
      <t xml:space="preserve">Tab. 2.6: </t>
    </r>
    <r>
      <rPr>
        <b/>
        <sz val="14"/>
        <color theme="0"/>
        <rFont val="Calibri"/>
        <family val="2"/>
      </rPr>
      <t>Kurzy celoživotního vzdělávání (CŽV) na vysoké škole (počty realizovaných kurzů)</t>
    </r>
  </si>
  <si>
    <t>Prezenční forma</t>
  </si>
  <si>
    <t>Kombinovaná a distanční forma</t>
  </si>
  <si>
    <t>stipendium</t>
  </si>
  <si>
    <t>celkový příjem</t>
  </si>
  <si>
    <r>
      <rPr>
        <b/>
        <sz val="12"/>
        <color theme="0"/>
        <rFont val="Calibri"/>
        <family val="2"/>
      </rPr>
      <t>Tab. 3.6</t>
    </r>
    <r>
      <rPr>
        <b/>
        <sz val="14"/>
        <color theme="0"/>
        <rFont val="Calibri"/>
        <family val="2"/>
      </rPr>
      <t>: Studenti - počty na 1 akadamického pracovníka</t>
    </r>
  </si>
  <si>
    <t>počet studentů</t>
  </si>
  <si>
    <r>
      <rPr>
        <b/>
        <sz val="12"/>
        <color theme="0"/>
        <rFont val="Calibri"/>
        <family val="2"/>
      </rPr>
      <t>Tab. 3.5</t>
    </r>
    <r>
      <rPr>
        <b/>
        <sz val="14"/>
        <color theme="0"/>
        <rFont val="Calibri"/>
        <family val="2"/>
      </rPr>
      <t>: Průměrná měsíční výše příjmů studentů (fyzických osob) doktorského studia</t>
    </r>
  </si>
  <si>
    <t>Univerzita J. E. Purkyně v Ústí n. L.</t>
  </si>
  <si>
    <t>Univerzita Jana Evangelisty Purkyně v Ústí nad Labem</t>
  </si>
  <si>
    <t>Fakulta sociálně ekonomická</t>
  </si>
  <si>
    <t>Fakulta strojního inženýrství</t>
  </si>
  <si>
    <t>Fakulta umění a designu</t>
  </si>
  <si>
    <t>Fakulta zdravotnických studií</t>
  </si>
  <si>
    <t>Fakulta životního prostředí</t>
  </si>
  <si>
    <t>Filozofická fakulta</t>
  </si>
  <si>
    <t>Pedagogická fakulta</t>
  </si>
  <si>
    <t>Přírodovědecká fakulta</t>
  </si>
  <si>
    <t>Univerzita Jana Evangelisty Purkyně v Ústí nad Labem     Filozofická fakulta</t>
  </si>
  <si>
    <t>Filologie/obor Německá filologie v česko-německém interkulturním kontextu</t>
  </si>
  <si>
    <t>Univerzita Bayreuth (Německo)</t>
  </si>
  <si>
    <t>Double degree program</t>
  </si>
  <si>
    <t xml:space="preserve">navazující magisterský </t>
  </si>
  <si>
    <t>Interkulturní germanistika v česko-německém kontextu</t>
  </si>
  <si>
    <t>Regulace a behaviorální studia</t>
  </si>
  <si>
    <t>Ústav výzkumu globální změny AV ČR, v.v.i.</t>
  </si>
  <si>
    <t>doktorský</t>
  </si>
  <si>
    <t>Regulation and Behavioural Studies</t>
  </si>
  <si>
    <t>Souhrnné informace k tab. 2.4</t>
  </si>
  <si>
    <t>Název studijního programu 3</t>
  </si>
  <si>
    <t>Environmentální chemie a technologie</t>
  </si>
  <si>
    <t>Ústav anorganické chemie AV ČR,v.v.i.</t>
  </si>
  <si>
    <t>Název studijního programu 4</t>
  </si>
  <si>
    <t>Landscape Reclamation and Ecosystem Services</t>
  </si>
  <si>
    <t>Název studijního programu 5</t>
  </si>
  <si>
    <t>Environmentální analytická chemie</t>
  </si>
  <si>
    <t>Název studijního programu 6</t>
  </si>
  <si>
    <t>Aplikované iontové technologie</t>
  </si>
  <si>
    <t>Centrum výzkumu Řež, s.r.o. a Ústav jaderné fyziky AV ČR, v.v.i.</t>
  </si>
  <si>
    <t>Název studijního programu 7</t>
  </si>
  <si>
    <t>Aplikované nanotechnologie</t>
  </si>
  <si>
    <t>Ústav anorganické chemie AV ČR</t>
  </si>
  <si>
    <t>Název studijního programu 8</t>
  </si>
  <si>
    <t>Počítačové modelování ve vědě a technice</t>
  </si>
  <si>
    <t>Astronomický ústav AV ČR, v.v.i., Ústav chemických procesů AV ČR, v.v.i., Ústav jaderné fyziky AV ČR, v.v.i. a Ústav termomechaniky AV ČR,v.v.i.</t>
  </si>
  <si>
    <t>Název studijního programu 9</t>
  </si>
  <si>
    <t>Computer Modelling in Science and Technology</t>
  </si>
  <si>
    <t>Z toho počet žen na FSE</t>
  </si>
  <si>
    <t>Z toho počet cizinců na FSE</t>
  </si>
  <si>
    <t>Z toho počet žen na FSI</t>
  </si>
  <si>
    <t>Z toho počet cizinců na FSI</t>
  </si>
  <si>
    <t>Z toho počet žen na FUD</t>
  </si>
  <si>
    <t>Z toho počet cizinců na FUD</t>
  </si>
  <si>
    <t>Z toho počet žen na FZS</t>
  </si>
  <si>
    <t>Z toho počet cizinců na FZS</t>
  </si>
  <si>
    <t>Z toho počet žen na FŽP</t>
  </si>
  <si>
    <t>Z toho počet cizinců na FŽP</t>
  </si>
  <si>
    <t>Z toho počet žen na FF</t>
  </si>
  <si>
    <t>Z toho počet cizinců na FF</t>
  </si>
  <si>
    <t>Z toho počet žen na PF</t>
  </si>
  <si>
    <t>Z toho počet cizinců na PF</t>
  </si>
  <si>
    <t>Z toho počet žen na PřF</t>
  </si>
  <si>
    <t>Z toho počet cizinců na PřF</t>
  </si>
  <si>
    <t xml:space="preserve">Filozofická fakulta </t>
  </si>
  <si>
    <t>Fakulta životního  prostředí</t>
  </si>
  <si>
    <t>Vědečtí pracovníci**</t>
  </si>
  <si>
    <t>Ph.D. studenti</t>
  </si>
  <si>
    <t>Vědečtí pracovníci nespadající do ostatních kategorií</t>
  </si>
  <si>
    <t>Počty žen na FF</t>
  </si>
  <si>
    <t>Počty žen na FSE</t>
  </si>
  <si>
    <t>Počty žen na FSI</t>
  </si>
  <si>
    <t>Počty žen na FUD</t>
  </si>
  <si>
    <t>Počty žen na FZP</t>
  </si>
  <si>
    <t>Počty žen na FZS</t>
  </si>
  <si>
    <t>Počty žen na PF</t>
  </si>
  <si>
    <t>Počty žen na PRF</t>
  </si>
  <si>
    <t>Počty žen na REk+CI</t>
  </si>
  <si>
    <t>Počty žen na menzy</t>
  </si>
  <si>
    <t>Fakulta sociálně ekonomická UJEP</t>
  </si>
  <si>
    <t/>
  </si>
  <si>
    <t>Fakulta životního protředí</t>
  </si>
  <si>
    <t>Rektorát</t>
  </si>
  <si>
    <t>UJEP celkem</t>
  </si>
  <si>
    <t>Filozifická fakulta</t>
  </si>
  <si>
    <t>Ostatní pracoviště celkem - koleje, menza</t>
  </si>
  <si>
    <t>v tom: Německo</t>
  </si>
  <si>
    <t>Polsko</t>
  </si>
  <si>
    <t>Rakousko</t>
  </si>
  <si>
    <t>Slovensko</t>
  </si>
  <si>
    <t>ostatní státy EU</t>
  </si>
  <si>
    <t>ostatní státy mimo EU</t>
  </si>
  <si>
    <t>Ostatní pracoviště celkem - REK + CI</t>
  </si>
  <si>
    <r>
      <t xml:space="preserve">Fakulta sociálně ekonomická </t>
    </r>
    <r>
      <rPr>
        <b/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</si>
  <si>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Fakutla strojního inženýrství </t>
    </r>
    <r>
      <rPr>
        <b/>
        <i/>
        <vertAlign val="superscript"/>
        <sz val="10"/>
        <color theme="1"/>
        <rFont val="Calibri"/>
        <family val="2"/>
        <scheme val="minor"/>
      </rPr>
      <t>1)</t>
    </r>
  </si>
  <si>
    <r>
      <rPr>
        <i/>
        <vertAlign val="superscript"/>
        <sz val="10"/>
        <rFont val="Calibri"/>
        <family val="2"/>
        <scheme val="minor"/>
      </rPr>
      <t>1)</t>
    </r>
    <r>
      <rPr>
        <i/>
        <sz val="10"/>
        <rFont val="Calibri"/>
        <family val="2"/>
        <scheme val="minor"/>
      </rPr>
      <t xml:space="preserve"> Jmenovaní prof. na FSI a FSE jsou jmenovaní prezidentem Slovenské republiky</t>
    </r>
  </si>
  <si>
    <t xml:space="preserve"> </t>
  </si>
  <si>
    <t>Přírodověděcká fakulta</t>
  </si>
  <si>
    <r>
      <rPr>
        <b/>
        <sz val="12"/>
        <color theme="0"/>
        <rFont val="Calibri"/>
        <family val="2"/>
      </rPr>
      <t xml:space="preserve">Tab. 2.2: </t>
    </r>
    <r>
      <rPr>
        <b/>
        <sz val="14"/>
        <color theme="0"/>
        <rFont val="Calibri"/>
        <family val="2"/>
      </rPr>
      <t>Studijní programy v cizím jazyce (počty)</t>
    </r>
  </si>
  <si>
    <t>Univerzita Jana Evangelisty Purkyně v Ústí n. L.</t>
  </si>
  <si>
    <t xml:space="preserve">          Fakulta sociálně ekonomická</t>
  </si>
  <si>
    <t xml:space="preserve">Přírodovědecká fakulta </t>
  </si>
  <si>
    <t xml:space="preserve">Název studijního programu </t>
  </si>
  <si>
    <t>Partnerská vysoká škola/ instituce</t>
  </si>
  <si>
    <r>
      <rPr>
        <b/>
        <sz val="12"/>
        <color theme="0"/>
        <rFont val="Calibri"/>
        <family val="2"/>
      </rPr>
      <t>Tab. 3.2</t>
    </r>
    <r>
      <rPr>
        <b/>
        <sz val="14"/>
        <color theme="0"/>
        <rFont val="Calibri"/>
        <family val="2"/>
      </rPr>
      <t>: Studenti - samoplátci (počty studií)</t>
    </r>
  </si>
  <si>
    <r>
      <rPr>
        <b/>
        <sz val="12"/>
        <color indexed="9"/>
        <rFont val="Calibri"/>
        <family val="2"/>
      </rPr>
      <t xml:space="preserve">Tab. 3.4: </t>
    </r>
    <r>
      <rPr>
        <b/>
        <sz val="14"/>
        <color indexed="9"/>
        <rFont val="Calibri"/>
        <family val="2"/>
      </rPr>
      <t xml:space="preserve">Stipendia studentům podle účelu stipendia 
</t>
    </r>
    <r>
      <rPr>
        <b/>
        <sz val="14"/>
        <color theme="0"/>
        <rFont val="Calibri"/>
        <family val="2"/>
      </rPr>
      <t>(počty fyzických osob</t>
    </r>
    <r>
      <rPr>
        <b/>
        <sz val="14"/>
        <color indexed="9"/>
        <rFont val="Calibri"/>
        <family val="2"/>
      </rPr>
      <t>)</t>
    </r>
  </si>
  <si>
    <t>Průměrná výše stipendia</t>
  </si>
  <si>
    <t xml:space="preserve">stipendium </t>
  </si>
  <si>
    <t xml:space="preserve">celkový příjem </t>
  </si>
  <si>
    <t>Postdoktorandi ("postdok")</t>
  </si>
  <si>
    <t>Ostatní zaměstnanci</t>
  </si>
  <si>
    <t>Ostatní vědečtí, výzkumní a vývojoví pracovníci</t>
  </si>
  <si>
    <t>Fakulta strojního inženýrstsví</t>
  </si>
  <si>
    <t xml:space="preserve">Fakulta životního prostředí </t>
  </si>
  <si>
    <t>Rektorát + Centrum informatiky</t>
  </si>
  <si>
    <t>Vědecká knihovna</t>
  </si>
  <si>
    <t>Počty žen na VK</t>
  </si>
  <si>
    <t>Počty žen na kolejích</t>
  </si>
  <si>
    <t>Správa kolejí a menz - koleje</t>
  </si>
  <si>
    <t>Správa kolejí a menz - menza</t>
  </si>
  <si>
    <t>Tab. 6.2: Věková struktura akademických a vědeckých pracovníků (počty fyzických osob)</t>
  </si>
  <si>
    <t>Vědečtí pracovníci</t>
  </si>
  <si>
    <r>
      <t xml:space="preserve">Vědečtí </t>
    </r>
    <r>
      <rPr>
        <b/>
        <sz val="10"/>
        <color theme="1"/>
        <rFont val="Calibri"/>
        <family val="2"/>
        <scheme val="minor"/>
      </rPr>
      <t>pracovníci</t>
    </r>
  </si>
  <si>
    <t>Vedoucí pracovník katedry/institutu/výzkumného pracoviště</t>
  </si>
  <si>
    <t>Vedoucí pracovníci CELKEM</t>
  </si>
  <si>
    <t>Fakulty, vysokoškoslské ústavy a ostatní pracoviště celkem</t>
  </si>
  <si>
    <t>UJEP- úroveň VŠ/rektorátu</t>
  </si>
  <si>
    <t>Vědečtí a odborní pracovníci</t>
  </si>
  <si>
    <t>Na dané VŠ</t>
  </si>
  <si>
    <t>Věkový průměr nově jmenovaných</t>
  </si>
  <si>
    <t>Kmenoví zaměstnanci VŠ jmenovaní na jiné VŠ</t>
  </si>
  <si>
    <t>Dotace v tis. Kč</t>
  </si>
  <si>
    <t>Počet vyslaných akademických a vědeckých pracovníků</t>
  </si>
  <si>
    <t>Počet přijatých akademických a vědeckých pracovníků</t>
  </si>
  <si>
    <t>Počet vyslaných studentů</t>
  </si>
  <si>
    <t>Počet přijatých studentů</t>
  </si>
  <si>
    <t>Absolventské stáže (z celkem)</t>
  </si>
  <si>
    <t>Počet vyslaných akademických pracovníků</t>
  </si>
  <si>
    <t>Počet přijatých akademických pracovníků</t>
  </si>
  <si>
    <t>Počet vyslaných ostatních pracovníků</t>
  </si>
  <si>
    <t>Počet přijatých ostatních pracovníků</t>
  </si>
  <si>
    <r>
      <t>Virtuálně</t>
    </r>
    <r>
      <rPr>
        <b/>
        <sz val="10"/>
        <rFont val="Calibri"/>
        <family val="2"/>
        <scheme val="minor"/>
      </rPr>
      <t xml:space="preserve">
(z celkem)</t>
    </r>
  </si>
  <si>
    <r>
      <t>Virtuálně</t>
    </r>
    <r>
      <rPr>
        <b/>
        <sz val="10"/>
        <rFont val="Calibri"/>
        <family val="2"/>
        <scheme val="minor"/>
      </rPr>
      <t xml:space="preserve">
z celkem)</t>
    </r>
  </si>
  <si>
    <r>
      <rPr>
        <b/>
        <sz val="12"/>
        <color theme="0"/>
        <rFont val="Calibri"/>
        <family val="2"/>
      </rPr>
      <t xml:space="preserve">Tab. 7.2: </t>
    </r>
    <r>
      <rPr>
        <b/>
        <sz val="14"/>
        <color theme="0"/>
        <rFont val="Calibri"/>
        <family val="2"/>
      </rPr>
      <t xml:space="preserve">Mobilita studentů, akademických a ostatních pracovníků podle zemí (bez ohledu na zdroj financování) </t>
    </r>
  </si>
  <si>
    <r>
      <t xml:space="preserve">Tab. 7.3: </t>
    </r>
    <r>
      <rPr>
        <b/>
        <sz val="14"/>
        <color indexed="9"/>
        <rFont val="Calibri"/>
        <family val="2"/>
      </rPr>
      <t>Mobilita absolventů (počty a podíly absolvovaných studií)</t>
    </r>
  </si>
  <si>
    <t>UJEP</t>
  </si>
  <si>
    <t>Fyzické</t>
  </si>
  <si>
    <t>Virtuální</t>
  </si>
  <si>
    <t>Mezinárodní konference</t>
  </si>
  <si>
    <t>Počet osob podílejících se na zajištění praxí</t>
  </si>
  <si>
    <r>
      <t>Tab. 8.2</t>
    </r>
    <r>
      <rPr>
        <b/>
        <sz val="12"/>
        <color indexed="9"/>
        <rFont val="Calibri"/>
        <family val="2"/>
      </rPr>
      <t xml:space="preserve">: </t>
    </r>
    <r>
      <rPr>
        <b/>
        <sz val="14"/>
        <color indexed="9"/>
        <rFont val="Calibri"/>
        <family val="2"/>
      </rPr>
      <t>Odborníci z aplikační sféry podílející se na výuce a na praxi v akreditovaných studijních programech (počty)</t>
    </r>
  </si>
  <si>
    <r>
      <rPr>
        <b/>
        <sz val="12"/>
        <color indexed="9"/>
        <rFont val="Calibri"/>
        <family val="2"/>
      </rPr>
      <t xml:space="preserve">Tab. 8.3: </t>
    </r>
    <r>
      <rPr>
        <b/>
        <sz val="14"/>
        <color indexed="9"/>
        <rFont val="Calibri"/>
        <family val="2"/>
      </rPr>
      <t>Studijní</t>
    </r>
    <r>
      <rPr>
        <b/>
        <sz val="14"/>
        <rFont val="Calibri"/>
        <family val="2"/>
      </rPr>
      <t xml:space="preserve"> </t>
    </r>
    <r>
      <rPr>
        <b/>
        <sz val="14"/>
        <color theme="0"/>
        <rFont val="Calibri"/>
        <family val="2"/>
      </rPr>
      <t>obory/programy,</t>
    </r>
    <r>
      <rPr>
        <b/>
        <sz val="14"/>
        <color indexed="9"/>
        <rFont val="Calibri"/>
        <family val="2"/>
      </rPr>
      <t xml:space="preserve"> které mají ve své obsahové náplni povinné absolvování odborné praxe po dobu alespoň 1 měsíce</t>
    </r>
    <r>
      <rPr>
        <b/>
        <sz val="14"/>
        <color indexed="9"/>
        <rFont val="Calibri"/>
        <family val="2"/>
      </rPr>
      <t xml:space="preserve"> (počty)</t>
    </r>
  </si>
  <si>
    <t>Počty studijních oborů/programů</t>
  </si>
  <si>
    <t>Počet nových spin-off/start-up podniků</t>
  </si>
  <si>
    <t>Udělené patenty</t>
  </si>
  <si>
    <t>Smluvní výzkum, konzultace a poradentství</t>
  </si>
  <si>
    <t>Placené vzdělávací kurzy pro zaměstnance subjektů aplikační sféry</t>
  </si>
  <si>
    <t>Počet podaných žádostí/rezervací o ubytování k 31/12/2023</t>
  </si>
  <si>
    <t>Celkový počet ukončených smluv (pandemie)</t>
  </si>
  <si>
    <t>Celkový počet upravených smluv (pandemie)</t>
  </si>
  <si>
    <t>Celkový počet smluv s výjimkou (pandemie)</t>
  </si>
  <si>
    <t xml:space="preserve">               - elektronicky (odhad)</t>
  </si>
  <si>
    <t xml:space="preserve">               - v obou formách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</si>
</sst>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"/>
    <numFmt numFmtId="166" formatCode="0.0%"/>
    <numFmt numFmtId="167" formatCode="#,##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i/>
      <sz val="10"/>
      <name val="Calibri"/>
      <family val="2"/>
      <scheme val="minor"/>
    </font>
    <font>
      <sz val="10"/>
      <name val="Arial CE"/>
      <family val="2"/>
    </font>
    <font>
      <b/>
      <i/>
      <sz val="1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/>
    </border>
    <border>
      <left style="medium"/>
      <right style="thin">
        <color rgb="FF000000"/>
      </right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medium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0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/>
    <xf numFmtId="0" fontId="6" fillId="2" borderId="2" xfId="0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16" fillId="0" borderId="0" xfId="0" applyFont="1"/>
    <xf numFmtId="0" fontId="18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4" borderId="3" xfId="0" applyFont="1" applyFill="1" applyBorder="1" applyAlignment="1">
      <alignment wrapText="1"/>
    </xf>
    <xf numFmtId="0" fontId="5" fillId="0" borderId="6" xfId="0" applyFont="1" applyBorder="1"/>
    <xf numFmtId="0" fontId="5" fillId="0" borderId="3" xfId="20" applyFont="1" applyBorder="1" applyAlignment="1">
      <alignment wrapText="1"/>
      <protection/>
    </xf>
    <xf numFmtId="0" fontId="6" fillId="2" borderId="9" xfId="0" applyFont="1" applyFill="1" applyBorder="1" applyAlignment="1">
      <alignment wrapText="1"/>
    </xf>
    <xf numFmtId="0" fontId="5" fillId="0" borderId="5" xfId="0" applyFont="1" applyBorder="1"/>
    <xf numFmtId="0" fontId="7" fillId="4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12" xfId="0" applyFont="1" applyBorder="1"/>
    <xf numFmtId="0" fontId="11" fillId="0" borderId="3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4" borderId="14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5" xfId="0" applyFont="1" applyBorder="1"/>
    <xf numFmtId="0" fontId="17" fillId="0" borderId="16" xfId="0" applyFont="1" applyBorder="1"/>
    <xf numFmtId="0" fontId="17" fillId="4" borderId="17" xfId="0" applyFont="1" applyFill="1" applyBorder="1" applyAlignment="1">
      <alignment horizontal="right"/>
    </xf>
    <xf numFmtId="0" fontId="17" fillId="2" borderId="18" xfId="0" applyFont="1" applyFill="1" applyBorder="1"/>
    <xf numFmtId="0" fontId="17" fillId="0" borderId="19" xfId="0" applyFont="1" applyBorder="1"/>
    <xf numFmtId="0" fontId="17" fillId="0" borderId="6" xfId="0" applyFont="1" applyBorder="1"/>
    <xf numFmtId="0" fontId="17" fillId="3" borderId="6" xfId="0" applyFont="1" applyFill="1" applyBorder="1"/>
    <xf numFmtId="0" fontId="7" fillId="3" borderId="3" xfId="0" applyFont="1" applyFill="1" applyBorder="1" applyAlignment="1">
      <alignment wrapText="1"/>
    </xf>
    <xf numFmtId="0" fontId="6" fillId="2" borderId="1" xfId="0" applyFont="1" applyFill="1" applyBorder="1"/>
    <xf numFmtId="0" fontId="6" fillId="0" borderId="20" xfId="0" applyFont="1" applyBorder="1" applyAlignment="1">
      <alignment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wrapText="1"/>
    </xf>
    <xf numFmtId="0" fontId="6" fillId="2" borderId="21" xfId="0" applyFont="1" applyFill="1" applyBorder="1" applyAlignment="1">
      <alignment horizontal="right" wrapText="1"/>
    </xf>
    <xf numFmtId="0" fontId="6" fillId="2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164" fontId="6" fillId="2" borderId="1" xfId="24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23" fillId="4" borderId="14" xfId="0" applyFont="1" applyFill="1" applyBorder="1" applyAlignment="1">
      <alignment wrapText="1"/>
    </xf>
    <xf numFmtId="0" fontId="17" fillId="4" borderId="18" xfId="0" applyFont="1" applyFill="1" applyBorder="1"/>
    <xf numFmtId="0" fontId="17" fillId="2" borderId="17" xfId="0" applyFont="1" applyFill="1" applyBorder="1"/>
    <xf numFmtId="0" fontId="11" fillId="3" borderId="5" xfId="0" applyFont="1" applyFill="1" applyBorder="1" applyAlignment="1">
      <alignment wrapText="1"/>
    </xf>
    <xf numFmtId="0" fontId="0" fillId="0" borderId="0" xfId="0" applyAlignment="1">
      <alignment wrapText="1"/>
    </xf>
    <xf numFmtId="5" fontId="6" fillId="2" borderId="24" xfId="24" applyNumberFormat="1" applyFont="1" applyFill="1" applyBorder="1" applyAlignment="1">
      <alignment wrapText="1"/>
    </xf>
    <xf numFmtId="5" fontId="6" fillId="2" borderId="12" xfId="24" applyNumberFormat="1" applyFont="1" applyFill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23" fillId="4" borderId="10" xfId="0" applyFont="1" applyFill="1" applyBorder="1" applyAlignment="1">
      <alignment wrapText="1"/>
    </xf>
    <xf numFmtId="0" fontId="17" fillId="4" borderId="25" xfId="0" applyFont="1" applyFill="1" applyBorder="1"/>
    <xf numFmtId="0" fontId="17" fillId="4" borderId="26" xfId="0" applyFont="1" applyFill="1" applyBorder="1"/>
    <xf numFmtId="0" fontId="17" fillId="2" borderId="15" xfId="0" applyFont="1" applyFill="1" applyBorder="1"/>
    <xf numFmtId="0" fontId="17" fillId="2" borderId="16" xfId="0" applyFont="1" applyFill="1" applyBorder="1"/>
    <xf numFmtId="0" fontId="6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4" borderId="1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center" wrapText="1"/>
    </xf>
    <xf numFmtId="165" fontId="0" fillId="0" borderId="0" xfId="0" applyNumberFormat="1"/>
    <xf numFmtId="165" fontId="6" fillId="2" borderId="12" xfId="0" applyNumberFormat="1" applyFont="1" applyFill="1" applyBorder="1" applyAlignment="1">
      <alignment horizontal="center" wrapText="1"/>
    </xf>
    <xf numFmtId="165" fontId="7" fillId="4" borderId="26" xfId="0" applyNumberFormat="1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11" fillId="2" borderId="27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4" borderId="29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0" fontId="11" fillId="3" borderId="31" xfId="0" applyFont="1" applyFill="1" applyBorder="1" applyAlignment="1">
      <alignment wrapText="1"/>
    </xf>
    <xf numFmtId="0" fontId="11" fillId="2" borderId="29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7" fillId="4" borderId="28" xfId="0" applyFont="1" applyFill="1" applyBorder="1" applyAlignment="1">
      <alignment horizontal="right"/>
    </xf>
    <xf numFmtId="0" fontId="17" fillId="0" borderId="13" xfId="0" applyFont="1" applyBorder="1"/>
    <xf numFmtId="0" fontId="1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25" fillId="0" borderId="0" xfId="0" applyFont="1"/>
    <xf numFmtId="0" fontId="23" fillId="0" borderId="0" xfId="0" applyFont="1"/>
    <xf numFmtId="0" fontId="17" fillId="0" borderId="32" xfId="0" applyFont="1" applyBorder="1"/>
    <xf numFmtId="0" fontId="11" fillId="2" borderId="33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3" fontId="17" fillId="0" borderId="6" xfId="0" applyNumberFormat="1" applyFont="1" applyBorder="1" applyAlignment="1">
      <alignment horizontal="right" vertic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/>
    <xf numFmtId="0" fontId="17" fillId="0" borderId="1" xfId="0" applyFont="1" applyBorder="1"/>
    <xf numFmtId="0" fontId="17" fillId="2" borderId="2" xfId="0" applyFont="1" applyFill="1" applyBorder="1"/>
    <xf numFmtId="0" fontId="17" fillId="0" borderId="21" xfId="0" applyFont="1" applyBorder="1"/>
    <xf numFmtId="0" fontId="17" fillId="0" borderId="8" xfId="0" applyFont="1" applyBorder="1"/>
    <xf numFmtId="0" fontId="17" fillId="0" borderId="22" xfId="0" applyFont="1" applyBorder="1"/>
    <xf numFmtId="0" fontId="17" fillId="2" borderId="24" xfId="0" applyFont="1" applyFill="1" applyBorder="1"/>
    <xf numFmtId="0" fontId="17" fillId="0" borderId="3" xfId="0" applyFont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horizontal="right" wrapText="1"/>
    </xf>
    <xf numFmtId="0" fontId="6" fillId="2" borderId="1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13" fillId="0" borderId="0" xfId="0" applyFont="1" applyAlignment="1">
      <alignment vertical="top" wrapText="1"/>
    </xf>
    <xf numFmtId="0" fontId="17" fillId="0" borderId="1" xfId="0" applyFont="1" applyBorder="1"/>
    <xf numFmtId="0" fontId="17" fillId="2" borderId="2" xfId="0" applyFont="1" applyFill="1" applyBorder="1"/>
    <xf numFmtId="0" fontId="17" fillId="0" borderId="21" xfId="0" applyFont="1" applyBorder="1"/>
    <xf numFmtId="0" fontId="17" fillId="0" borderId="8" xfId="0" applyFont="1" applyBorder="1"/>
    <xf numFmtId="0" fontId="17" fillId="0" borderId="22" xfId="0" applyFont="1" applyBorder="1"/>
    <xf numFmtId="0" fontId="17" fillId="2" borderId="24" xfId="0" applyFont="1" applyFill="1" applyBorder="1"/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49" fontId="17" fillId="0" borderId="8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3" xfId="0" applyFont="1" applyBorder="1"/>
    <xf numFmtId="0" fontId="16" fillId="0" borderId="0" xfId="0" applyFont="1"/>
    <xf numFmtId="0" fontId="5" fillId="0" borderId="6" xfId="0" applyFont="1" applyBorder="1"/>
    <xf numFmtId="0" fontId="5" fillId="0" borderId="5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6" fillId="0" borderId="3" xfId="0" applyFont="1" applyBorder="1" applyAlignment="1">
      <alignment wrapText="1"/>
    </xf>
    <xf numFmtId="0" fontId="5" fillId="2" borderId="2" xfId="0" applyFont="1" applyFill="1" applyBorder="1"/>
    <xf numFmtId="0" fontId="5" fillId="2" borderId="12" xfId="0" applyFont="1" applyFill="1" applyBorder="1"/>
    <xf numFmtId="0" fontId="5" fillId="2" borderId="34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6" xfId="0" applyFont="1" applyBorder="1"/>
    <xf numFmtId="0" fontId="5" fillId="0" borderId="21" xfId="0" applyFont="1" applyBorder="1"/>
    <xf numFmtId="0" fontId="17" fillId="0" borderId="1" xfId="0" applyFont="1" applyBorder="1"/>
    <xf numFmtId="0" fontId="17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2" borderId="2" xfId="0" applyFont="1" applyFill="1" applyBorder="1"/>
    <xf numFmtId="0" fontId="6" fillId="2" borderId="9" xfId="0" applyFont="1" applyFill="1" applyBorder="1" applyAlignment="1">
      <alignment wrapText="1"/>
    </xf>
    <xf numFmtId="0" fontId="5" fillId="0" borderId="21" xfId="0" applyFont="1" applyBorder="1"/>
    <xf numFmtId="0" fontId="17" fillId="0" borderId="1" xfId="0" applyFont="1" applyBorder="1"/>
    <xf numFmtId="0" fontId="17" fillId="2" borderId="2" xfId="0" applyFont="1" applyFill="1" applyBorder="1"/>
    <xf numFmtId="0" fontId="17" fillId="0" borderId="3" xfId="0" applyFont="1" applyBorder="1" applyAlignment="1">
      <alignment wrapText="1"/>
    </xf>
    <xf numFmtId="0" fontId="17" fillId="2" borderId="16" xfId="0" applyFont="1" applyFill="1" applyBorder="1"/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0" fontId="11" fillId="4" borderId="20" xfId="0" applyFont="1" applyFill="1" applyBorder="1" applyAlignment="1">
      <alignment horizontal="left"/>
    </xf>
    <xf numFmtId="166" fontId="0" fillId="0" borderId="1" xfId="0" applyNumberFormat="1" applyBorder="1"/>
    <xf numFmtId="166" fontId="0" fillId="2" borderId="2" xfId="0" applyNumberFormat="1" applyFill="1" applyBorder="1"/>
    <xf numFmtId="0" fontId="5" fillId="0" borderId="0" xfId="0" applyFont="1"/>
    <xf numFmtId="0" fontId="5" fillId="0" borderId="8" xfId="0" applyFont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0" fontId="5" fillId="2" borderId="24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6" fillId="0" borderId="3" xfId="0" applyFont="1" applyBorder="1" applyAlignment="1">
      <alignment wrapText="1"/>
    </xf>
    <xf numFmtId="0" fontId="5" fillId="2" borderId="2" xfId="0" applyFont="1" applyFill="1" applyBorder="1"/>
    <xf numFmtId="0" fontId="5" fillId="2" borderId="12" xfId="0" applyFont="1" applyFill="1" applyBorder="1"/>
    <xf numFmtId="0" fontId="5" fillId="2" borderId="34" xfId="0" applyFont="1" applyFill="1" applyBorder="1" applyAlignment="1">
      <alignment wrapText="1"/>
    </xf>
    <xf numFmtId="0" fontId="5" fillId="2" borderId="24" xfId="0" applyFont="1" applyFill="1" applyBorder="1"/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5" fillId="0" borderId="6" xfId="0" applyFont="1" applyBorder="1"/>
    <xf numFmtId="0" fontId="7" fillId="4" borderId="35" xfId="0" applyFont="1" applyFill="1" applyBorder="1"/>
    <xf numFmtId="0" fontId="7" fillId="4" borderId="36" xfId="0" applyFont="1" applyFill="1" applyBorder="1"/>
    <xf numFmtId="0" fontId="7" fillId="4" borderId="37" xfId="0" applyFont="1" applyFill="1" applyBorder="1"/>
    <xf numFmtId="0" fontId="5" fillId="0" borderId="21" xfId="0" applyFont="1" applyBorder="1"/>
    <xf numFmtId="0" fontId="17" fillId="0" borderId="1" xfId="0" applyFont="1" applyBorder="1"/>
    <xf numFmtId="0" fontId="17" fillId="2" borderId="2" xfId="0" applyFont="1" applyFill="1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4" borderId="14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23" fillId="4" borderId="10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11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/>
    <xf numFmtId="3" fontId="17" fillId="0" borderId="2" xfId="0" applyNumberFormat="1" applyFont="1" applyBorder="1"/>
    <xf numFmtId="3" fontId="17" fillId="0" borderId="8" xfId="0" applyNumberFormat="1" applyFont="1" applyBorder="1" applyAlignment="1">
      <alignment horizontal="right"/>
    </xf>
    <xf numFmtId="3" fontId="17" fillId="0" borderId="8" xfId="0" applyNumberFormat="1" applyFont="1" applyBorder="1"/>
    <xf numFmtId="3" fontId="17" fillId="0" borderId="24" xfId="0" applyNumberFormat="1" applyFont="1" applyBorder="1"/>
    <xf numFmtId="0" fontId="11" fillId="4" borderId="3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right"/>
    </xf>
    <xf numFmtId="0" fontId="23" fillId="4" borderId="35" xfId="0" applyFont="1" applyFill="1" applyBorder="1"/>
    <xf numFmtId="0" fontId="23" fillId="4" borderId="36" xfId="0" applyFont="1" applyFill="1" applyBorder="1"/>
    <xf numFmtId="0" fontId="23" fillId="4" borderId="37" xfId="0" applyFont="1" applyFill="1" applyBorder="1"/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vertical="top" wrapText="1"/>
    </xf>
    <xf numFmtId="0" fontId="11" fillId="0" borderId="35" xfId="20" applyFont="1" applyBorder="1" applyAlignment="1">
      <alignment horizontal="center" vertical="center" wrapText="1"/>
      <protection/>
    </xf>
    <xf numFmtId="0" fontId="11" fillId="0" borderId="26" xfId="20" applyFont="1" applyBorder="1" applyAlignment="1">
      <alignment horizontal="center" vertical="center" wrapText="1"/>
      <protection/>
    </xf>
    <xf numFmtId="0" fontId="6" fillId="5" borderId="39" xfId="0" applyFont="1" applyFill="1" applyBorder="1" applyAlignment="1">
      <alignment wrapText="1"/>
    </xf>
    <xf numFmtId="0" fontId="5" fillId="0" borderId="40" xfId="0" applyFont="1" applyBorder="1" applyAlignment="1">
      <alignment wrapText="1"/>
    </xf>
    <xf numFmtId="0" fontId="27" fillId="6" borderId="39" xfId="0" applyFont="1" applyFill="1" applyBorder="1"/>
    <xf numFmtId="0" fontId="28" fillId="0" borderId="40" xfId="0" applyFont="1" applyBorder="1"/>
    <xf numFmtId="0" fontId="6" fillId="0" borderId="41" xfId="0" applyFont="1" applyBorder="1" applyAlignment="1">
      <alignment wrapText="1"/>
    </xf>
    <xf numFmtId="0" fontId="6" fillId="3" borderId="10" xfId="25" applyFont="1" applyFill="1" applyBorder="1" applyAlignment="1">
      <alignment wrapText="1"/>
      <protection/>
    </xf>
    <xf numFmtId="0" fontId="6" fillId="3" borderId="3" xfId="25" applyFont="1" applyFill="1" applyBorder="1" applyAlignment="1">
      <alignment wrapText="1"/>
      <protection/>
    </xf>
    <xf numFmtId="0" fontId="6" fillId="7" borderId="5" xfId="25" applyFont="1" applyFill="1" applyBorder="1" applyAlignment="1">
      <alignment wrapText="1"/>
      <protection/>
    </xf>
    <xf numFmtId="0" fontId="29" fillId="0" borderId="0" xfId="32" applyFont="1">
      <alignment/>
      <protection/>
    </xf>
    <xf numFmtId="0" fontId="17" fillId="0" borderId="15" xfId="0" applyFont="1" applyBorder="1" applyAlignment="1">
      <alignment wrapText="1"/>
    </xf>
    <xf numFmtId="0" fontId="29" fillId="8" borderId="42" xfId="32" applyFont="1" applyFill="1" applyBorder="1">
      <alignment/>
      <protection/>
    </xf>
    <xf numFmtId="0" fontId="29" fillId="0" borderId="43" xfId="32" applyFont="1" applyBorder="1">
      <alignment/>
      <protection/>
    </xf>
    <xf numFmtId="0" fontId="29" fillId="0" borderId="43" xfId="32" applyFont="1" applyBorder="1">
      <alignment/>
      <protection/>
    </xf>
    <xf numFmtId="0" fontId="29" fillId="8" borderId="44" xfId="32" applyFont="1" applyFill="1" applyBorder="1">
      <alignment/>
      <protection/>
    </xf>
    <xf numFmtId="0" fontId="29" fillId="0" borderId="45" xfId="32" applyFont="1" applyBorder="1">
      <alignment/>
      <protection/>
    </xf>
    <xf numFmtId="0" fontId="29" fillId="8" borderId="46" xfId="32" applyFont="1" applyFill="1" applyBorder="1">
      <alignment/>
      <protection/>
    </xf>
    <xf numFmtId="0" fontId="31" fillId="8" borderId="39" xfId="32" applyFont="1" applyFill="1" applyBorder="1" applyAlignment="1">
      <alignment wrapText="1"/>
      <protection/>
    </xf>
    <xf numFmtId="0" fontId="31" fillId="9" borderId="47" xfId="32" applyFont="1" applyFill="1" applyBorder="1" applyAlignment="1">
      <alignment wrapText="1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8" borderId="42" xfId="32" applyFont="1" applyFill="1" applyBorder="1" applyAlignment="1">
      <alignment horizontal="center"/>
      <protection/>
    </xf>
    <xf numFmtId="0" fontId="31" fillId="8" borderId="42" xfId="32" applyFont="1" applyFill="1" applyBorder="1">
      <alignment/>
      <protection/>
    </xf>
    <xf numFmtId="0" fontId="31" fillId="8" borderId="48" xfId="32" applyFont="1" applyFill="1" applyBorder="1">
      <alignment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49" xfId="32" applyFont="1" applyBorder="1">
      <alignment/>
      <protection/>
    </xf>
    <xf numFmtId="0" fontId="31" fillId="0" borderId="50" xfId="32" applyFont="1" applyBorder="1">
      <alignment/>
      <protection/>
    </xf>
    <xf numFmtId="0" fontId="31" fillId="9" borderId="51" xfId="32" applyFont="1" applyFill="1" applyBorder="1" applyAlignment="1">
      <alignment horizontal="center"/>
      <protection/>
    </xf>
    <xf numFmtId="0" fontId="31" fillId="9" borderId="49" xfId="32" applyFont="1" applyFill="1" applyBorder="1" applyAlignment="1">
      <alignment horizontal="center"/>
      <protection/>
    </xf>
    <xf numFmtId="0" fontId="31" fillId="0" borderId="51" xfId="32" applyFont="1" applyBorder="1" applyAlignment="1">
      <alignment horizontal="center"/>
      <protection/>
    </xf>
    <xf numFmtId="0" fontId="31" fillId="8" borderId="44" xfId="32" applyFont="1" applyFill="1" applyBorder="1" applyAlignment="1">
      <alignment horizontal="center"/>
      <protection/>
    </xf>
    <xf numFmtId="0" fontId="31" fillId="8" borderId="52" xfId="32" applyFont="1" applyFill="1" applyBorder="1" applyAlignment="1">
      <alignment horizontal="center"/>
      <protection/>
    </xf>
    <xf numFmtId="0" fontId="29" fillId="8" borderId="46" xfId="32" applyFont="1" applyFill="1" applyBorder="1" applyAlignment="1">
      <alignment horizontal="center"/>
      <protection/>
    </xf>
    <xf numFmtId="0" fontId="29" fillId="0" borderId="50" xfId="32" applyFont="1" applyBorder="1" applyAlignment="1">
      <alignment horizontal="center"/>
      <protection/>
    </xf>
    <xf numFmtId="0" fontId="31" fillId="9" borderId="53" xfId="32" applyFont="1" applyFill="1" applyBorder="1" applyAlignment="1">
      <alignment horizontal="center"/>
      <protection/>
    </xf>
    <xf numFmtId="0" fontId="31" fillId="0" borderId="54" xfId="32" applyFont="1" applyBorder="1" applyAlignment="1">
      <alignment horizontal="center"/>
      <protection/>
    </xf>
    <xf numFmtId="0" fontId="29" fillId="0" borderId="55" xfId="32" applyFont="1" applyBorder="1" applyAlignment="1">
      <alignment horizontal="center"/>
      <protection/>
    </xf>
    <xf numFmtId="0" fontId="7" fillId="3" borderId="1" xfId="0" applyFont="1" applyFill="1" applyBorder="1" applyAlignment="1">
      <alignment horizontal="right" wrapText="1"/>
    </xf>
    <xf numFmtId="0" fontId="0" fillId="0" borderId="0" xfId="0"/>
    <xf numFmtId="0" fontId="11" fillId="0" borderId="5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23" fillId="0" borderId="34" xfId="0" applyFont="1" applyBorder="1"/>
    <xf numFmtId="0" fontId="11" fillId="2" borderId="5" xfId="0" applyFont="1" applyFill="1" applyBorder="1" applyAlignment="1">
      <alignment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59" xfId="0" applyFont="1" applyFill="1" applyBorder="1" applyAlignment="1">
      <alignment wrapText="1"/>
    </xf>
    <xf numFmtId="0" fontId="11" fillId="2" borderId="60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61" xfId="0" applyFont="1" applyFill="1" applyBorder="1" applyAlignment="1">
      <alignment wrapText="1"/>
    </xf>
    <xf numFmtId="0" fontId="23" fillId="2" borderId="62" xfId="0" applyFont="1" applyFill="1" applyBorder="1"/>
    <xf numFmtId="0" fontId="11" fillId="2" borderId="6" xfId="0" applyFont="1" applyFill="1" applyBorder="1" applyAlignment="1">
      <alignment wrapText="1"/>
    </xf>
    <xf numFmtId="0" fontId="11" fillId="0" borderId="56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5" fillId="0" borderId="3" xfId="20" applyFont="1" applyBorder="1" applyAlignment="1">
      <alignment wrapText="1"/>
      <protection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5" fontId="7" fillId="3" borderId="1" xfId="0" applyNumberFormat="1" applyFont="1" applyFill="1" applyBorder="1" applyAlignment="1">
      <alignment horizontal="right" wrapText="1"/>
    </xf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5" fontId="7" fillId="4" borderId="1" xfId="0" applyNumberFormat="1" applyFont="1" applyFill="1" applyBorder="1" applyAlignment="1">
      <alignment horizontal="right" wrapText="1"/>
    </xf>
    <xf numFmtId="166" fontId="5" fillId="4" borderId="1" xfId="0" applyNumberFormat="1" applyFont="1" applyFill="1" applyBorder="1"/>
    <xf numFmtId="165" fontId="5" fillId="4" borderId="1" xfId="0" applyNumberFormat="1" applyFont="1" applyFill="1" applyBorder="1"/>
    <xf numFmtId="166" fontId="6" fillId="4" borderId="1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6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165" fontId="7" fillId="3" borderId="7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5" fontId="5" fillId="0" borderId="1" xfId="0" applyNumberFormat="1" applyFont="1" applyBorder="1"/>
    <xf numFmtId="166" fontId="6" fillId="2" borderId="1" xfId="0" applyNumberFormat="1" applyFont="1" applyFill="1" applyBorder="1"/>
    <xf numFmtId="165" fontId="6" fillId="2" borderId="2" xfId="0" applyNumberFormat="1" applyFont="1" applyFill="1" applyBorder="1"/>
    <xf numFmtId="166" fontId="7" fillId="3" borderId="1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0" fontId="5" fillId="3" borderId="25" xfId="0" applyFont="1" applyFill="1" applyBorder="1"/>
    <xf numFmtId="0" fontId="5" fillId="0" borderId="25" xfId="0" applyFont="1" applyFill="1" applyBorder="1"/>
    <xf numFmtId="0" fontId="6" fillId="7" borderId="25" xfId="0" applyFont="1" applyFill="1" applyBorder="1"/>
    <xf numFmtId="0" fontId="6" fillId="7" borderId="26" xfId="0" applyFont="1" applyFill="1" applyBorder="1"/>
    <xf numFmtId="0" fontId="5" fillId="3" borderId="1" xfId="0" applyFont="1" applyFill="1" applyBorder="1"/>
    <xf numFmtId="0" fontId="5" fillId="0" borderId="1" xfId="0" applyFont="1" applyFill="1" applyBorder="1"/>
    <xf numFmtId="0" fontId="6" fillId="7" borderId="2" xfId="0" applyFont="1" applyFill="1" applyBorder="1"/>
    <xf numFmtId="0" fontId="6" fillId="7" borderId="6" xfId="0" applyFont="1" applyFill="1" applyBorder="1"/>
    <xf numFmtId="0" fontId="6" fillId="7" borderId="12" xfId="0" applyFont="1" applyFill="1" applyBorder="1"/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2" borderId="63" xfId="33" applyNumberFormat="1" applyFont="1" applyFill="1" applyBorder="1">
      <alignment/>
      <protection/>
    </xf>
    <xf numFmtId="2" fontId="28" fillId="2" borderId="64" xfId="33" applyNumberFormat="1" applyFont="1" applyFill="1" applyBorder="1">
      <alignment/>
      <protection/>
    </xf>
    <xf numFmtId="2" fontId="28" fillId="3" borderId="59" xfId="33" applyNumberFormat="1" applyFont="1" applyFill="1" applyBorder="1">
      <alignment/>
      <protection/>
    </xf>
    <xf numFmtId="2" fontId="28" fillId="3" borderId="65" xfId="33" applyNumberFormat="1" applyFont="1" applyFill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6" borderId="64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0" borderId="65" xfId="33" applyNumberFormat="1" applyFont="1" applyBorder="1">
      <alignment/>
      <protection/>
    </xf>
    <xf numFmtId="2" fontId="28" fillId="6" borderId="63" xfId="33" applyNumberFormat="1" applyFont="1" applyFill="1" applyBorder="1">
      <alignment/>
      <protection/>
    </xf>
    <xf numFmtId="2" fontId="28" fillId="0" borderId="59" xfId="33" applyNumberFormat="1" applyFont="1" applyBorder="1">
      <alignment/>
      <protection/>
    </xf>
    <xf numFmtId="2" fontId="28" fillId="2" borderId="63" xfId="33" applyNumberFormat="1" applyFont="1" applyFill="1" applyBorder="1">
      <alignment/>
      <protection/>
    </xf>
    <xf numFmtId="2" fontId="28" fillId="2" borderId="64" xfId="33" applyNumberFormat="1" applyFont="1" applyFill="1" applyBorder="1">
      <alignment/>
      <protection/>
    </xf>
    <xf numFmtId="2" fontId="28" fillId="3" borderId="59" xfId="33" applyNumberFormat="1" applyFont="1" applyFill="1" applyBorder="1">
      <alignment/>
      <protection/>
    </xf>
    <xf numFmtId="2" fontId="28" fillId="3" borderId="65" xfId="33" applyNumberFormat="1" applyFont="1" applyFill="1" applyBorder="1">
      <alignment/>
      <protection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4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/>
    </xf>
    <xf numFmtId="0" fontId="11" fillId="2" borderId="24" xfId="0" applyFont="1" applyFill="1" applyBorder="1"/>
    <xf numFmtId="0" fontId="38" fillId="10" borderId="9" xfId="0" applyFont="1" applyFill="1" applyBorder="1" applyAlignment="1">
      <alignment wrapText="1"/>
    </xf>
    <xf numFmtId="0" fontId="39" fillId="10" borderId="66" xfId="0" applyFont="1" applyFill="1" applyBorder="1" applyAlignment="1">
      <alignment horizontal="center"/>
    </xf>
    <xf numFmtId="0" fontId="39" fillId="10" borderId="66" xfId="0" applyFont="1" applyFill="1" applyBorder="1"/>
    <xf numFmtId="0" fontId="11" fillId="2" borderId="12" xfId="0" applyFont="1" applyFill="1" applyBorder="1" applyAlignment="1">
      <alignment vertical="center" wrapText="1"/>
    </xf>
    <xf numFmtId="0" fontId="39" fillId="10" borderId="67" xfId="0" applyFont="1" applyFill="1" applyBorder="1"/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24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5" fillId="0" borderId="5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right" vertical="center" wrapText="1"/>
    </xf>
    <xf numFmtId="0" fontId="6" fillId="2" borderId="68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56" xfId="0" applyFont="1" applyFill="1" applyBorder="1" applyAlignment="1">
      <alignment vertical="center" wrapText="1"/>
    </xf>
    <xf numFmtId="0" fontId="5" fillId="0" borderId="56" xfId="0" applyFont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" xfId="0" applyFont="1" applyFill="1" applyBorder="1"/>
    <xf numFmtId="0" fontId="6" fillId="2" borderId="70" xfId="0" applyFont="1" applyFill="1" applyBorder="1" applyAlignment="1">
      <alignment horizontal="center"/>
    </xf>
    <xf numFmtId="0" fontId="6" fillId="2" borderId="70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2" borderId="34" xfId="0" applyFont="1" applyFill="1" applyBorder="1"/>
    <xf numFmtId="0" fontId="6" fillId="2" borderId="66" xfId="0" applyFont="1" applyFill="1" applyBorder="1" applyAlignment="1">
      <alignment horizontal="center"/>
    </xf>
    <xf numFmtId="0" fontId="6" fillId="2" borderId="66" xfId="0" applyFont="1" applyFill="1" applyBorder="1"/>
    <xf numFmtId="0" fontId="6" fillId="2" borderId="67" xfId="0" applyFont="1" applyFill="1" applyBorder="1"/>
    <xf numFmtId="166" fontId="21" fillId="0" borderId="6" xfId="0" applyNumberFormat="1" applyFont="1" applyBorder="1"/>
    <xf numFmtId="166" fontId="21" fillId="2" borderId="12" xfId="0" applyNumberFormat="1" applyFont="1" applyFill="1" applyBorder="1"/>
    <xf numFmtId="0" fontId="37" fillId="11" borderId="10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37" fillId="11" borderId="3" xfId="0" applyFont="1" applyFill="1" applyBorder="1" applyAlignment="1">
      <alignment wrapText="1"/>
    </xf>
    <xf numFmtId="0" fontId="37" fillId="11" borderId="4" xfId="0" applyFont="1" applyFill="1" applyBorder="1" applyAlignment="1">
      <alignment wrapText="1"/>
    </xf>
    <xf numFmtId="0" fontId="6" fillId="0" borderId="66" xfId="0" applyFont="1" applyBorder="1"/>
    <xf numFmtId="0" fontId="6" fillId="2" borderId="24" xfId="0" applyFont="1" applyFill="1" applyBorder="1"/>
    <xf numFmtId="0" fontId="6" fillId="2" borderId="71" xfId="0" applyFont="1" applyFill="1" applyBorder="1"/>
    <xf numFmtId="0" fontId="11" fillId="0" borderId="6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/>
    <xf numFmtId="3" fontId="11" fillId="2" borderId="2" xfId="0" applyNumberFormat="1" applyFont="1" applyFill="1" applyBorder="1"/>
    <xf numFmtId="0" fontId="38" fillId="10" borderId="5" xfId="0" applyFont="1" applyFill="1" applyBorder="1" applyAlignment="1">
      <alignment wrapText="1"/>
    </xf>
    <xf numFmtId="0" fontId="39" fillId="10" borderId="6" xfId="0" applyFont="1" applyFill="1" applyBorder="1" applyAlignment="1">
      <alignment horizontal="center"/>
    </xf>
    <xf numFmtId="3" fontId="39" fillId="10" borderId="6" xfId="0" applyNumberFormat="1" applyFont="1" applyFill="1" applyBorder="1" applyAlignment="1">
      <alignment horizontal="right"/>
    </xf>
    <xf numFmtId="3" fontId="39" fillId="10" borderId="6" xfId="0" applyNumberFormat="1" applyFont="1" applyFill="1" applyBorder="1"/>
    <xf numFmtId="3" fontId="39" fillId="10" borderId="12" xfId="0" applyNumberFormat="1" applyFont="1" applyFill="1" applyBorder="1"/>
    <xf numFmtId="0" fontId="6" fillId="0" borderId="72" xfId="0" applyFont="1" applyBorder="1" applyAlignment="1">
      <alignment horizontal="center" vertical="center" wrapText="1"/>
    </xf>
    <xf numFmtId="0" fontId="38" fillId="10" borderId="39" xfId="0" applyFont="1" applyFill="1" applyBorder="1" applyAlignment="1">
      <alignment wrapText="1"/>
    </xf>
    <xf numFmtId="2" fontId="40" fillId="10" borderId="63" xfId="33" applyNumberFormat="1" applyFont="1" applyFill="1" applyBorder="1">
      <alignment/>
      <protection/>
    </xf>
    <xf numFmtId="2" fontId="27" fillId="0" borderId="59" xfId="33" applyNumberFormat="1" applyFont="1" applyBorder="1">
      <alignment/>
      <protection/>
    </xf>
    <xf numFmtId="0" fontId="6" fillId="0" borderId="6" xfId="25" applyFont="1" applyBorder="1" applyAlignment="1">
      <alignment horizontal="center" vertical="center" wrapText="1"/>
      <protection/>
    </xf>
    <xf numFmtId="0" fontId="6" fillId="0" borderId="6" xfId="25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5" fillId="0" borderId="1" xfId="32" applyFont="1" applyFill="1" applyBorder="1" applyAlignment="1">
      <alignment horizontal="right" vertical="center" wrapText="1"/>
      <protection/>
    </xf>
    <xf numFmtId="0" fontId="0" fillId="0" borderId="1" xfId="32" applyFont="1" applyBorder="1" applyAlignment="1">
      <alignment vertical="center" wrapText="1"/>
      <protection/>
    </xf>
    <xf numFmtId="0" fontId="5" fillId="0" borderId="1" xfId="32" applyFont="1" applyBorder="1" applyAlignment="1">
      <alignment horizontal="right" vertical="center" wrapText="1"/>
      <protection/>
    </xf>
    <xf numFmtId="0" fontId="0" fillId="0" borderId="1" xfId="32" applyFont="1" applyFill="1" applyBorder="1" applyAlignment="1">
      <alignment vertical="center" wrapText="1"/>
      <protection/>
    </xf>
    <xf numFmtId="0" fontId="6" fillId="5" borderId="1" xfId="32" applyFont="1" applyFill="1" applyBorder="1" applyAlignment="1">
      <alignment horizontal="right" vertical="center" wrapText="1"/>
      <protection/>
    </xf>
    <xf numFmtId="0" fontId="6" fillId="2" borderId="3" xfId="0" applyFont="1" applyFill="1" applyBorder="1" applyAlignment="1">
      <alignment vertical="center" wrapText="1"/>
    </xf>
    <xf numFmtId="0" fontId="6" fillId="2" borderId="1" xfId="32" applyFont="1" applyFill="1" applyBorder="1" applyAlignment="1">
      <alignment horizontal="right" vertical="center" wrapText="1"/>
      <protection/>
    </xf>
    <xf numFmtId="0" fontId="7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1" xfId="32" applyFont="1" applyBorder="1" applyAlignment="1">
      <alignment vertical="center" wrapText="1"/>
      <protection/>
    </xf>
    <xf numFmtId="0" fontId="5" fillId="5" borderId="1" xfId="32" applyFont="1" applyFill="1" applyBorder="1" applyAlignment="1">
      <alignment horizontal="right" vertical="center" wrapText="1"/>
      <protection/>
    </xf>
    <xf numFmtId="0" fontId="5" fillId="2" borderId="1" xfId="32" applyFont="1" applyFill="1" applyBorder="1" applyAlignment="1">
      <alignment horizontal="right" vertical="center" wrapText="1"/>
      <protection/>
    </xf>
    <xf numFmtId="0" fontId="0" fillId="5" borderId="1" xfId="32" applyFont="1" applyFill="1" applyBorder="1" applyAlignment="1">
      <alignment horizontal="right" vertical="center" wrapText="1"/>
      <protection/>
    </xf>
    <xf numFmtId="0" fontId="29" fillId="0" borderId="49" xfId="32" applyFont="1" applyFill="1" applyBorder="1" applyAlignment="1">
      <alignment vertical="center"/>
      <protection/>
    </xf>
    <xf numFmtId="0" fontId="29" fillId="0" borderId="49" xfId="32" applyFont="1" applyBorder="1" applyAlignment="1">
      <alignment vertical="center"/>
      <protection/>
    </xf>
    <xf numFmtId="0" fontId="30" fillId="12" borderId="49" xfId="32" applyFont="1" applyFill="1" applyBorder="1" applyAlignment="1">
      <alignment vertical="center"/>
      <protection/>
    </xf>
    <xf numFmtId="0" fontId="30" fillId="12" borderId="50" xfId="32" applyFont="1" applyFill="1" applyBorder="1" applyAlignment="1">
      <alignment vertical="center"/>
      <protection/>
    </xf>
    <xf numFmtId="0" fontId="30" fillId="2" borderId="49" xfId="32" applyFont="1" applyFill="1" applyBorder="1" applyAlignment="1">
      <alignment vertical="center"/>
      <protection/>
    </xf>
    <xf numFmtId="0" fontId="30" fillId="13" borderId="49" xfId="32" applyFont="1" applyFill="1" applyBorder="1" applyAlignment="1">
      <alignment vertical="center"/>
      <protection/>
    </xf>
    <xf numFmtId="0" fontId="6" fillId="2" borderId="73" xfId="0" applyFont="1" applyFill="1" applyBorder="1" applyAlignment="1">
      <alignment vertical="center" wrapText="1"/>
    </xf>
    <xf numFmtId="0" fontId="31" fillId="9" borderId="74" xfId="32" applyFont="1" applyFill="1" applyBorder="1" applyAlignment="1">
      <alignment horizontal="center"/>
      <protection/>
    </xf>
    <xf numFmtId="0" fontId="31" fillId="0" borderId="53" xfId="32" applyFont="1" applyBorder="1">
      <alignment/>
      <protection/>
    </xf>
    <xf numFmtId="0" fontId="31" fillId="0" borderId="55" xfId="32" applyFont="1" applyBorder="1">
      <alignment/>
      <protection/>
    </xf>
    <xf numFmtId="0" fontId="6" fillId="3" borderId="4" xfId="0" applyFont="1" applyFill="1" applyBorder="1" applyAlignment="1">
      <alignment wrapText="1"/>
    </xf>
    <xf numFmtId="0" fontId="7" fillId="4" borderId="75" xfId="0" applyFont="1" applyFill="1" applyBorder="1" applyAlignment="1">
      <alignment wrapText="1"/>
    </xf>
    <xf numFmtId="0" fontId="6" fillId="3" borderId="73" xfId="0" applyFont="1" applyFill="1" applyBorder="1" applyAlignment="1">
      <alignment wrapText="1"/>
    </xf>
    <xf numFmtId="0" fontId="6" fillId="3" borderId="76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75" xfId="0" applyFont="1" applyFill="1" applyBorder="1" applyAlignment="1">
      <alignment wrapText="1"/>
    </xf>
    <xf numFmtId="0" fontId="6" fillId="0" borderId="76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vertical="center" wrapText="1"/>
    </xf>
    <xf numFmtId="0" fontId="11" fillId="3" borderId="77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7" fillId="10" borderId="5" xfId="0" applyFont="1" applyFill="1" applyBorder="1" applyAlignment="1">
      <alignment wrapText="1"/>
    </xf>
    <xf numFmtId="166" fontId="35" fillId="10" borderId="6" xfId="0" applyNumberFormat="1" applyFont="1" applyFill="1" applyBorder="1"/>
    <xf numFmtId="165" fontId="35" fillId="10" borderId="6" xfId="0" applyNumberFormat="1" applyFont="1" applyFill="1" applyBorder="1"/>
    <xf numFmtId="165" fontId="35" fillId="10" borderId="12" xfId="0" applyNumberFormat="1" applyFont="1" applyFill="1" applyBorder="1"/>
    <xf numFmtId="0" fontId="23" fillId="0" borderId="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4" borderId="24" xfId="0" applyFont="1" applyFill="1" applyBorder="1" applyAlignment="1">
      <alignment horizontal="right" vertical="center" wrapText="1"/>
    </xf>
    <xf numFmtId="0" fontId="38" fillId="10" borderId="5" xfId="0" applyFont="1" applyFill="1" applyBorder="1" applyAlignment="1">
      <alignment vertical="center" wrapText="1"/>
    </xf>
    <xf numFmtId="0" fontId="38" fillId="10" borderId="6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67" fontId="5" fillId="2" borderId="22" xfId="0" applyNumberFormat="1" applyFont="1" applyFill="1" applyBorder="1" applyAlignment="1">
      <alignment horizontal="center" wrapText="1"/>
    </xf>
    <xf numFmtId="167" fontId="5" fillId="2" borderId="24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66" xfId="0" applyFont="1" applyBorder="1" applyAlignment="1">
      <alignment horizontal="center"/>
    </xf>
    <xf numFmtId="167" fontId="5" fillId="0" borderId="66" xfId="0" applyNumberFormat="1" applyFont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167" fontId="5" fillId="2" borderId="78" xfId="0" applyNumberFormat="1" applyFont="1" applyFill="1" applyBorder="1" applyAlignment="1">
      <alignment horizontal="center" wrapText="1"/>
    </xf>
    <xf numFmtId="167" fontId="5" fillId="2" borderId="67" xfId="0" applyNumberFormat="1" applyFont="1" applyFill="1" applyBorder="1" applyAlignment="1">
      <alignment horizontal="center" wrapText="1"/>
    </xf>
    <xf numFmtId="0" fontId="37" fillId="11" borderId="58" xfId="0" applyFont="1" applyFill="1" applyBorder="1" applyAlignment="1">
      <alignment wrapText="1"/>
    </xf>
    <xf numFmtId="0" fontId="36" fillId="11" borderId="57" xfId="0" applyFont="1" applyFill="1" applyBorder="1" applyAlignment="1">
      <alignment/>
    </xf>
    <xf numFmtId="0" fontId="36" fillId="11" borderId="34" xfId="0" applyFont="1" applyFill="1" applyBorder="1" applyAlignment="1">
      <alignment/>
    </xf>
    <xf numFmtId="0" fontId="17" fillId="4" borderId="21" xfId="0" applyFont="1" applyFill="1" applyBorder="1" applyAlignment="1">
      <alignment horizontal="center" wrapText="1"/>
    </xf>
    <xf numFmtId="0" fontId="17" fillId="4" borderId="57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right" wrapText="1"/>
    </xf>
    <xf numFmtId="0" fontId="0" fillId="0" borderId="79" xfId="0" applyBorder="1" applyAlignment="1">
      <alignment horizontal="right" wrapText="1"/>
    </xf>
    <xf numFmtId="0" fontId="11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0" borderId="80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15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7" fillId="11" borderId="81" xfId="0" applyFont="1" applyFill="1" applyBorder="1" applyAlignment="1">
      <alignment wrapText="1"/>
    </xf>
    <xf numFmtId="0" fontId="36" fillId="11" borderId="82" xfId="0" applyFont="1" applyFill="1" applyBorder="1" applyAlignment="1">
      <alignment/>
    </xf>
    <xf numFmtId="0" fontId="36" fillId="11" borderId="83" xfId="0" applyFont="1" applyFill="1" applyBorder="1" applyAlignment="1">
      <alignment/>
    </xf>
    <xf numFmtId="0" fontId="19" fillId="1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57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2" fillId="10" borderId="81" xfId="0" applyFont="1" applyFill="1" applyBorder="1" applyAlignment="1">
      <alignment horizontal="center" vertical="center"/>
    </xf>
    <xf numFmtId="0" fontId="2" fillId="10" borderId="82" xfId="0" applyFont="1" applyFill="1" applyBorder="1" applyAlignment="1">
      <alignment horizontal="center" vertical="center"/>
    </xf>
    <xf numFmtId="0" fontId="2" fillId="10" borderId="83" xfId="0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 wrapText="1"/>
    </xf>
    <xf numFmtId="0" fontId="9" fillId="10" borderId="8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8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6" fillId="11" borderId="57" xfId="0" applyFont="1" applyFill="1" applyBorder="1" applyAlignment="1">
      <alignment wrapText="1"/>
    </xf>
    <xf numFmtId="0" fontId="36" fillId="11" borderId="34" xfId="0" applyFont="1" applyFill="1" applyBorder="1" applyAlignment="1">
      <alignment wrapText="1"/>
    </xf>
    <xf numFmtId="0" fontId="19" fillId="10" borderId="81" xfId="0" applyFont="1" applyFill="1" applyBorder="1" applyAlignment="1">
      <alignment horizontal="center" vertical="center" wrapText="1"/>
    </xf>
    <xf numFmtId="0" fontId="9" fillId="10" borderId="82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6" fillId="11" borderId="82" xfId="0" applyFont="1" applyFill="1" applyBorder="1" applyAlignment="1">
      <alignment wrapText="1"/>
    </xf>
    <xf numFmtId="0" fontId="36" fillId="11" borderId="83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7" fillId="4" borderId="58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34" xfId="0" applyBorder="1" applyAlignment="1">
      <alignment wrapText="1"/>
    </xf>
    <xf numFmtId="0" fontId="5" fillId="0" borderId="0" xfId="0" applyFont="1" applyAlignment="1">
      <alignment horizontal="left" wrapText="1"/>
    </xf>
    <xf numFmtId="0" fontId="9" fillId="10" borderId="84" xfId="0" applyFont="1" applyFill="1" applyBorder="1" applyAlignment="1">
      <alignment horizontal="center" vertical="center"/>
    </xf>
    <xf numFmtId="0" fontId="9" fillId="10" borderId="85" xfId="0" applyFont="1" applyFill="1" applyBorder="1" applyAlignment="1">
      <alignment horizontal="center" vertical="center"/>
    </xf>
    <xf numFmtId="0" fontId="9" fillId="10" borderId="8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2" borderId="71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0" borderId="38" xfId="0" applyFont="1" applyBorder="1" applyAlignment="1">
      <alignment vertical="center" wrapText="1"/>
    </xf>
    <xf numFmtId="0" fontId="2" fillId="10" borderId="87" xfId="0" applyFont="1" applyFill="1" applyBorder="1" applyAlignment="1">
      <alignment horizontal="center" vertical="center" wrapText="1"/>
    </xf>
    <xf numFmtId="0" fontId="2" fillId="10" borderId="88" xfId="0" applyFont="1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9" fillId="10" borderId="82" xfId="0" applyFont="1" applyFill="1" applyBorder="1" applyAlignment="1">
      <alignment horizontal="center" vertical="center" wrapText="1"/>
    </xf>
    <xf numFmtId="0" fontId="19" fillId="10" borderId="8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37" fillId="11" borderId="58" xfId="0" applyFont="1" applyFill="1" applyBorder="1" applyAlignment="1">
      <alignment horizontal="left" wrapText="1"/>
    </xf>
    <xf numFmtId="0" fontId="36" fillId="11" borderId="57" xfId="0" applyFont="1" applyFill="1" applyBorder="1" applyAlignment="1">
      <alignment horizontal="left"/>
    </xf>
    <xf numFmtId="0" fontId="36" fillId="11" borderId="34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37" fillId="11" borderId="81" xfId="0" applyFont="1" applyFill="1" applyBorder="1" applyAlignment="1">
      <alignment horizontal="left" wrapText="1"/>
    </xf>
    <xf numFmtId="0" fontId="36" fillId="11" borderId="82" xfId="0" applyFont="1" applyFill="1" applyBorder="1" applyAlignment="1">
      <alignment horizontal="left" wrapText="1"/>
    </xf>
    <xf numFmtId="0" fontId="36" fillId="11" borderId="83" xfId="0" applyFont="1" applyFill="1" applyBorder="1" applyAlignment="1">
      <alignment horizontal="left" wrapText="1"/>
    </xf>
    <xf numFmtId="0" fontId="36" fillId="11" borderId="57" xfId="0" applyFont="1" applyFill="1" applyBorder="1" applyAlignment="1">
      <alignment horizontal="left" wrapText="1"/>
    </xf>
    <xf numFmtId="0" fontId="36" fillId="11" borderId="34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91" xfId="0" applyFont="1" applyBorder="1" applyAlignment="1">
      <alignment horizontal="left" vertical="center" wrapText="1"/>
    </xf>
    <xf numFmtId="0" fontId="26" fillId="10" borderId="92" xfId="0" applyFont="1" applyFill="1" applyBorder="1" applyAlignment="1">
      <alignment horizontal="center" vertical="center" wrapText="1"/>
    </xf>
    <xf numFmtId="0" fontId="26" fillId="10" borderId="93" xfId="0" applyFont="1" applyFill="1" applyBorder="1" applyAlignment="1">
      <alignment horizontal="center" vertical="center" wrapText="1"/>
    </xf>
    <xf numFmtId="0" fontId="26" fillId="10" borderId="94" xfId="0" applyFont="1" applyFill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14" borderId="97" xfId="0" applyFont="1" applyFill="1" applyBorder="1" applyAlignment="1">
      <alignment horizontal="center" vertical="center" wrapText="1"/>
    </xf>
    <xf numFmtId="0" fontId="6" fillId="14" borderId="98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19" fillId="10" borderId="38" xfId="25" applyFont="1" applyFill="1" applyBorder="1" applyAlignment="1">
      <alignment horizontal="center" vertical="center"/>
      <protection/>
    </xf>
    <xf numFmtId="0" fontId="19" fillId="10" borderId="70" xfId="25" applyFont="1" applyFill="1" applyBorder="1" applyAlignment="1">
      <alignment horizontal="center" vertical="center"/>
      <protection/>
    </xf>
    <xf numFmtId="0" fontId="19" fillId="10" borderId="71" xfId="25" applyFont="1" applyFill="1" applyBorder="1" applyAlignment="1">
      <alignment horizontal="center" vertical="center"/>
      <protection/>
    </xf>
    <xf numFmtId="0" fontId="6" fillId="0" borderId="38" xfId="25" applyFont="1" applyBorder="1" applyAlignment="1">
      <alignment horizontal="center" vertical="center" wrapText="1"/>
      <protection/>
    </xf>
    <xf numFmtId="0" fontId="6" fillId="0" borderId="27" xfId="25" applyFont="1" applyBorder="1" applyAlignment="1">
      <alignment horizontal="center" vertical="center" wrapText="1"/>
      <protection/>
    </xf>
    <xf numFmtId="0" fontId="6" fillId="0" borderId="20" xfId="25" applyFont="1" applyBorder="1" applyAlignment="1">
      <alignment horizontal="center" vertical="center" wrapText="1"/>
      <protection/>
    </xf>
    <xf numFmtId="0" fontId="6" fillId="0" borderId="17" xfId="25" applyFont="1" applyBorder="1" applyAlignment="1">
      <alignment horizontal="center" vertical="center" wrapText="1"/>
      <protection/>
    </xf>
    <xf numFmtId="0" fontId="6" fillId="0" borderId="104" xfId="25" applyFont="1" applyBorder="1" applyAlignment="1">
      <alignment horizontal="center" vertical="center" wrapText="1"/>
      <protection/>
    </xf>
    <xf numFmtId="0" fontId="6" fillId="0" borderId="88" xfId="25" applyFont="1" applyBorder="1" applyAlignment="1">
      <alignment horizontal="center" vertical="center" wrapText="1"/>
      <protection/>
    </xf>
    <xf numFmtId="0" fontId="6" fillId="0" borderId="63" xfId="25" applyFont="1" applyBorder="1" applyAlignment="1">
      <alignment horizontal="center" vertical="center" wrapText="1"/>
      <protection/>
    </xf>
    <xf numFmtId="0" fontId="6" fillId="0" borderId="35" xfId="25" applyFont="1" applyBorder="1" applyAlignment="1">
      <alignment horizontal="center" vertical="center" wrapText="1"/>
      <protection/>
    </xf>
    <xf numFmtId="0" fontId="6" fillId="0" borderId="105" xfId="25" applyFont="1" applyBorder="1" applyAlignment="1">
      <alignment horizontal="center" vertical="center" wrapText="1"/>
      <protection/>
    </xf>
    <xf numFmtId="0" fontId="6" fillId="7" borderId="17" xfId="25" applyFont="1" applyFill="1" applyBorder="1" applyAlignment="1">
      <alignment horizontal="center" vertical="center" wrapText="1"/>
      <protection/>
    </xf>
    <xf numFmtId="0" fontId="6" fillId="7" borderId="1" xfId="25" applyFont="1" applyFill="1" applyBorder="1" applyAlignment="1">
      <alignment horizontal="center" vertical="center" wrapText="1"/>
      <protection/>
    </xf>
    <xf numFmtId="0" fontId="6" fillId="7" borderId="6" xfId="25" applyFont="1" applyFill="1" applyBorder="1" applyAlignment="1">
      <alignment horizontal="center" vertical="center" wrapText="1"/>
      <protection/>
    </xf>
    <xf numFmtId="0" fontId="6" fillId="7" borderId="18" xfId="25" applyFont="1" applyFill="1" applyBorder="1" applyAlignment="1">
      <alignment horizontal="center" vertical="center" wrapText="1"/>
      <protection/>
    </xf>
    <xf numFmtId="0" fontId="6" fillId="7" borderId="2" xfId="25" applyFont="1" applyFill="1" applyBorder="1" applyAlignment="1">
      <alignment horizontal="center" vertical="center" wrapText="1"/>
      <protection/>
    </xf>
    <xf numFmtId="0" fontId="6" fillId="7" borderId="12" xfId="25" applyFont="1" applyFill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 wrapText="1"/>
      <protection/>
    </xf>
    <xf numFmtId="0" fontId="6" fillId="0" borderId="21" xfId="25" applyFont="1" applyFill="1" applyBorder="1" applyAlignment="1">
      <alignment horizontal="center" vertical="center" wrapText="1"/>
      <protection/>
    </xf>
    <xf numFmtId="0" fontId="6" fillId="0" borderId="56" xfId="25" applyFont="1" applyFill="1" applyBorder="1" applyAlignment="1">
      <alignment horizontal="center" vertical="center" wrapText="1"/>
      <protection/>
    </xf>
    <xf numFmtId="0" fontId="6" fillId="0" borderId="21" xfId="25" applyFont="1" applyBorder="1" applyAlignment="1">
      <alignment horizontal="center" vertical="center" wrapText="1"/>
      <protection/>
    </xf>
    <xf numFmtId="0" fontId="6" fillId="0" borderId="56" xfId="25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9" fillId="0" borderId="0" xfId="32" applyFont="1" applyAlignment="1">
      <alignment horizontal="left" vertical="top" wrapText="1"/>
      <protection/>
    </xf>
    <xf numFmtId="0" fontId="0" fillId="0" borderId="0" xfId="32" applyFont="1" applyAlignment="1">
      <alignment/>
      <protection/>
    </xf>
    <xf numFmtId="0" fontId="29" fillId="0" borderId="0" xfId="32" applyFont="1" applyAlignment="1">
      <alignment horizontal="left"/>
      <protection/>
    </xf>
    <xf numFmtId="0" fontId="37" fillId="11" borderId="58" xfId="0" applyFont="1" applyFill="1" applyBorder="1" applyAlignment="1">
      <alignment vertical="center" wrapText="1"/>
    </xf>
    <xf numFmtId="0" fontId="36" fillId="11" borderId="57" xfId="0" applyFont="1" applyFill="1" applyBorder="1" applyAlignment="1">
      <alignment vertical="center" wrapText="1"/>
    </xf>
    <xf numFmtId="0" fontId="36" fillId="11" borderId="34" xfId="0" applyFont="1" applyFill="1" applyBorder="1" applyAlignment="1">
      <alignment vertical="center" wrapText="1"/>
    </xf>
    <xf numFmtId="0" fontId="23" fillId="4" borderId="58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9" fillId="10" borderId="9" xfId="0" applyFont="1" applyFill="1" applyBorder="1" applyAlignment="1">
      <alignment horizontal="center" vertical="center"/>
    </xf>
    <xf numFmtId="0" fontId="9" fillId="10" borderId="66" xfId="0" applyFont="1" applyFill="1" applyBorder="1" applyAlignment="1">
      <alignment horizontal="center" vertical="center"/>
    </xf>
    <xf numFmtId="0" fontId="9" fillId="10" borderId="78" xfId="0" applyFont="1" applyFill="1" applyBorder="1" applyAlignment="1">
      <alignment horizontal="center" vertical="center"/>
    </xf>
    <xf numFmtId="0" fontId="9" fillId="10" borderId="6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3" fillId="0" borderId="0" xfId="32" applyFont="1" applyBorder="1" applyAlignment="1">
      <alignment wrapText="1"/>
      <protection/>
    </xf>
    <xf numFmtId="0" fontId="0" fillId="0" borderId="27" xfId="0" applyBorder="1" applyAlignment="1">
      <alignment wrapText="1"/>
    </xf>
    <xf numFmtId="0" fontId="0" fillId="0" borderId="10" xfId="0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9" fillId="10" borderId="87" xfId="0" applyFont="1" applyFill="1" applyBorder="1" applyAlignment="1">
      <alignment horizontal="center" vertical="center" wrapText="1"/>
    </xf>
    <xf numFmtId="0" fontId="19" fillId="10" borderId="88" xfId="0" applyFont="1" applyFill="1" applyBorder="1" applyAlignment="1">
      <alignment horizontal="center" vertical="center" wrapText="1"/>
    </xf>
    <xf numFmtId="0" fontId="19" fillId="10" borderId="6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3" fillId="10" borderId="81" xfId="0" applyFont="1" applyFill="1" applyBorder="1" applyAlignment="1">
      <alignment horizontal="center" vertical="center"/>
    </xf>
    <xf numFmtId="0" fontId="3" fillId="10" borderId="82" xfId="0" applyFont="1" applyFill="1" applyBorder="1" applyAlignment="1">
      <alignment horizontal="center" vertical="center"/>
    </xf>
    <xf numFmtId="0" fontId="3" fillId="10" borderId="8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2" borderId="21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19" fillId="10" borderId="14" xfId="0" applyFont="1" applyFill="1" applyBorder="1" applyAlignment="1">
      <alignment horizontal="center" vertical="center" wrapText="1"/>
    </xf>
    <xf numFmtId="0" fontId="9" fillId="10" borderId="8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2" fillId="10" borderId="9" xfId="0" applyFont="1" applyFill="1" applyBorder="1" applyAlignment="1">
      <alignment horizontal="center" vertical="center" wrapText="1"/>
    </xf>
    <xf numFmtId="0" fontId="2" fillId="10" borderId="66" xfId="0" applyFont="1" applyFill="1" applyBorder="1" applyAlignment="1">
      <alignment horizontal="center" vertical="center" wrapText="1"/>
    </xf>
    <xf numFmtId="0" fontId="2" fillId="10" borderId="78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5" fontId="6" fillId="2" borderId="1" xfId="24" applyNumberFormat="1" applyFont="1" applyFill="1" applyBorder="1" applyAlignment="1">
      <alignment horizontal="center"/>
    </xf>
    <xf numFmtId="0" fontId="2" fillId="10" borderId="82" xfId="0" applyFont="1" applyFill="1" applyBorder="1" applyAlignment="1">
      <alignment horizontal="center" vertical="center" wrapText="1"/>
    </xf>
    <xf numFmtId="0" fontId="2" fillId="10" borderId="83" xfId="0" applyFont="1" applyFill="1" applyBorder="1" applyAlignment="1">
      <alignment horizontal="center" vertical="center" wrapText="1"/>
    </xf>
    <xf numFmtId="0" fontId="6" fillId="0" borderId="21" xfId="20" applyFont="1" applyBorder="1" applyAlignment="1">
      <alignment horizontal="center" wrapText="1"/>
      <protection/>
    </xf>
    <xf numFmtId="0" fontId="6" fillId="0" borderId="57" xfId="20" applyFont="1" applyBorder="1" applyAlignment="1">
      <alignment horizontal="center" wrapText="1"/>
      <protection/>
    </xf>
    <xf numFmtId="0" fontId="6" fillId="0" borderId="34" xfId="20" applyFont="1" applyBorder="1" applyAlignment="1">
      <alignment horizontal="center" wrapText="1"/>
      <protection/>
    </xf>
    <xf numFmtId="0" fontId="19" fillId="10" borderId="110" xfId="0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5" xfId="21"/>
    <cellStyle name="Čárka 2" xfId="22"/>
    <cellStyle name="normální 2 2" xfId="23"/>
    <cellStyle name="Měna" xfId="24"/>
    <cellStyle name="Normální 3" xfId="25"/>
    <cellStyle name="Normální 4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  <cellStyle name="Normální 11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tabSelected="1" workbookViewId="0" topLeftCell="A1">
      <selection activeCell="D26" sqref="D26"/>
    </sheetView>
  </sheetViews>
  <sheetFormatPr defaultColWidth="9.140625" defaultRowHeight="15"/>
  <cols>
    <col min="1" max="1" width="47.7109375" style="2" customWidth="1"/>
    <col min="2" max="2" width="6.71093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1" width="9.140625" style="1" customWidth="1"/>
    <col min="12" max="13" width="8.7109375" style="1" customWidth="1"/>
    <col min="14" max="16384" width="9.140625" style="1" customWidth="1"/>
  </cols>
  <sheetData>
    <row r="1" spans="1:12" ht="18.75">
      <c r="A1" s="780" t="s">
        <v>147</v>
      </c>
      <c r="B1" s="781"/>
      <c r="C1" s="781"/>
      <c r="D1" s="781"/>
      <c r="E1" s="781"/>
      <c r="F1" s="781"/>
      <c r="G1" s="781"/>
      <c r="H1" s="781"/>
      <c r="I1" s="781"/>
      <c r="J1" s="782"/>
      <c r="K1" s="783"/>
      <c r="L1" s="130"/>
    </row>
    <row r="2" spans="1:12" ht="12.75" customHeight="1">
      <c r="A2" s="787" t="s">
        <v>261</v>
      </c>
      <c r="B2" s="776"/>
      <c r="C2" s="784" t="s">
        <v>0</v>
      </c>
      <c r="D2" s="785"/>
      <c r="E2" s="784" t="s">
        <v>2</v>
      </c>
      <c r="F2" s="785"/>
      <c r="G2" s="784" t="s">
        <v>1</v>
      </c>
      <c r="H2" s="785"/>
      <c r="I2" s="784" t="s">
        <v>3</v>
      </c>
      <c r="J2" s="786"/>
      <c r="K2" s="778" t="s">
        <v>4</v>
      </c>
      <c r="L2" s="134"/>
    </row>
    <row r="3" spans="1:12" ht="12.75" customHeight="1" thickBot="1">
      <c r="A3" s="788"/>
      <c r="B3" s="777"/>
      <c r="C3" s="266" t="s">
        <v>7</v>
      </c>
      <c r="D3" s="266" t="s">
        <v>8</v>
      </c>
      <c r="E3" s="266" t="s">
        <v>7</v>
      </c>
      <c r="F3" s="266" t="s">
        <v>8</v>
      </c>
      <c r="G3" s="266" t="s">
        <v>7</v>
      </c>
      <c r="H3" s="266" t="s">
        <v>8</v>
      </c>
      <c r="I3" s="266" t="s">
        <v>7</v>
      </c>
      <c r="J3" s="266" t="s">
        <v>8</v>
      </c>
      <c r="K3" s="779"/>
      <c r="L3" s="134"/>
    </row>
    <row r="4" spans="1:12" ht="12.75" customHeight="1">
      <c r="A4" s="789" t="s">
        <v>262</v>
      </c>
      <c r="B4" s="790"/>
      <c r="C4" s="790"/>
      <c r="D4" s="790"/>
      <c r="E4" s="790"/>
      <c r="F4" s="790"/>
      <c r="G4" s="790"/>
      <c r="H4" s="790"/>
      <c r="I4" s="790"/>
      <c r="J4" s="790"/>
      <c r="K4" s="791"/>
      <c r="L4" s="135"/>
    </row>
    <row r="5" spans="1:14" ht="12.75" customHeight="1">
      <c r="A5" s="143" t="s">
        <v>203</v>
      </c>
      <c r="B5" s="144" t="s">
        <v>202</v>
      </c>
      <c r="C5" s="773"/>
      <c r="D5" s="774"/>
      <c r="E5" s="774"/>
      <c r="F5" s="774"/>
      <c r="G5" s="774"/>
      <c r="H5" s="774"/>
      <c r="I5" s="774"/>
      <c r="J5" s="774"/>
      <c r="K5" s="775"/>
      <c r="L5" s="132"/>
      <c r="N5" s="756"/>
    </row>
    <row r="6" spans="1:12" ht="12.75" customHeight="1">
      <c r="A6" s="142" t="s">
        <v>217</v>
      </c>
      <c r="B6" s="145" t="s">
        <v>204</v>
      </c>
      <c r="C6" s="136"/>
      <c r="D6" s="136"/>
      <c r="E6" s="136"/>
      <c r="F6" s="136"/>
      <c r="G6" s="136"/>
      <c r="H6" s="136"/>
      <c r="I6" s="136"/>
      <c r="J6" s="136"/>
      <c r="K6" s="137">
        <v>0</v>
      </c>
      <c r="L6" s="130"/>
    </row>
    <row r="7" spans="1:12" ht="12.75" customHeight="1">
      <c r="A7" s="142" t="s">
        <v>218</v>
      </c>
      <c r="B7" s="145" t="s">
        <v>205</v>
      </c>
      <c r="C7" s="136"/>
      <c r="D7" s="136"/>
      <c r="E7" s="136"/>
      <c r="F7" s="136"/>
      <c r="G7" s="136"/>
      <c r="H7" s="136"/>
      <c r="I7" s="136"/>
      <c r="J7" s="138"/>
      <c r="K7" s="137">
        <v>0</v>
      </c>
      <c r="L7" s="130"/>
    </row>
    <row r="8" spans="1:12" ht="12.75" customHeight="1">
      <c r="A8" s="142" t="s">
        <v>219</v>
      </c>
      <c r="B8" s="145" t="s">
        <v>206</v>
      </c>
      <c r="C8" s="136"/>
      <c r="D8" s="136"/>
      <c r="E8" s="136"/>
      <c r="F8" s="136"/>
      <c r="G8" s="136"/>
      <c r="H8" s="136"/>
      <c r="I8" s="136"/>
      <c r="J8" s="138"/>
      <c r="K8" s="137">
        <v>0</v>
      </c>
      <c r="L8" s="130"/>
    </row>
    <row r="9" spans="1:12" ht="12.75" customHeight="1">
      <c r="A9" s="142" t="s">
        <v>220</v>
      </c>
      <c r="B9" s="145" t="s">
        <v>207</v>
      </c>
      <c r="C9" s="136">
        <v>2</v>
      </c>
      <c r="D9" s="136">
        <v>2</v>
      </c>
      <c r="E9" s="136"/>
      <c r="F9" s="136"/>
      <c r="G9" s="136">
        <v>2</v>
      </c>
      <c r="H9" s="136"/>
      <c r="I9" s="136">
        <v>4</v>
      </c>
      <c r="J9" s="138">
        <v>4</v>
      </c>
      <c r="K9" s="137">
        <v>14</v>
      </c>
      <c r="L9" s="130"/>
    </row>
    <row r="10" spans="1:12" ht="12.75" customHeight="1">
      <c r="A10" s="142" t="s">
        <v>221</v>
      </c>
      <c r="B10" s="145" t="s">
        <v>208</v>
      </c>
      <c r="C10" s="136">
        <v>2</v>
      </c>
      <c r="D10" s="136">
        <v>2</v>
      </c>
      <c r="E10" s="136"/>
      <c r="F10" s="136"/>
      <c r="G10" s="136">
        <v>2</v>
      </c>
      <c r="H10" s="136"/>
      <c r="I10" s="136"/>
      <c r="J10" s="138"/>
      <c r="K10" s="137">
        <v>6</v>
      </c>
      <c r="L10" s="130"/>
    </row>
    <row r="11" spans="1:12" ht="12.75" customHeight="1">
      <c r="A11" s="142" t="s">
        <v>222</v>
      </c>
      <c r="B11" s="145" t="s">
        <v>209</v>
      </c>
      <c r="C11" s="136"/>
      <c r="D11" s="136"/>
      <c r="E11" s="136"/>
      <c r="F11" s="136"/>
      <c r="G11" s="136"/>
      <c r="H11" s="136"/>
      <c r="I11" s="136"/>
      <c r="J11" s="138"/>
      <c r="K11" s="137">
        <v>0</v>
      </c>
      <c r="L11" s="130"/>
    </row>
    <row r="12" spans="1:12" ht="12.75" customHeight="1">
      <c r="A12" s="142" t="s">
        <v>216</v>
      </c>
      <c r="B12" s="145" t="s">
        <v>210</v>
      </c>
      <c r="C12" s="136"/>
      <c r="D12" s="136"/>
      <c r="E12" s="136"/>
      <c r="F12" s="136"/>
      <c r="G12" s="136"/>
      <c r="H12" s="136"/>
      <c r="I12" s="136"/>
      <c r="J12" s="138"/>
      <c r="K12" s="137">
        <v>0</v>
      </c>
      <c r="L12" s="130"/>
    </row>
    <row r="13" spans="1:12" ht="12.75" customHeight="1">
      <c r="A13" s="142" t="s">
        <v>223</v>
      </c>
      <c r="B13" s="145" t="s">
        <v>211</v>
      </c>
      <c r="C13" s="136"/>
      <c r="D13" s="136"/>
      <c r="E13" s="136"/>
      <c r="F13" s="136"/>
      <c r="G13" s="136"/>
      <c r="H13" s="136"/>
      <c r="I13" s="136"/>
      <c r="J13" s="138"/>
      <c r="K13" s="137">
        <v>0</v>
      </c>
      <c r="L13" s="130"/>
    </row>
    <row r="14" spans="1:12" ht="12.75" customHeight="1">
      <c r="A14" s="142" t="s">
        <v>224</v>
      </c>
      <c r="B14" s="145" t="s">
        <v>212</v>
      </c>
      <c r="C14" s="136"/>
      <c r="D14" s="136"/>
      <c r="E14" s="136"/>
      <c r="F14" s="136"/>
      <c r="G14" s="136"/>
      <c r="H14" s="136"/>
      <c r="I14" s="136"/>
      <c r="J14" s="138"/>
      <c r="K14" s="137">
        <v>0</v>
      </c>
      <c r="L14" s="130"/>
    </row>
    <row r="15" spans="1:12" ht="12.75" customHeight="1">
      <c r="A15" s="142" t="s">
        <v>225</v>
      </c>
      <c r="B15" s="145" t="s">
        <v>213</v>
      </c>
      <c r="C15" s="136">
        <v>2</v>
      </c>
      <c r="D15" s="136">
        <v>2</v>
      </c>
      <c r="E15" s="136"/>
      <c r="F15" s="136"/>
      <c r="G15" s="136">
        <v>1</v>
      </c>
      <c r="H15" s="136"/>
      <c r="I15" s="136"/>
      <c r="J15" s="138"/>
      <c r="K15" s="137">
        <v>5</v>
      </c>
      <c r="L15" s="130"/>
    </row>
    <row r="16" spans="1:12" ht="12.75" customHeight="1">
      <c r="A16" s="142" t="s">
        <v>215</v>
      </c>
      <c r="B16" s="145" t="s">
        <v>214</v>
      </c>
      <c r="C16" s="136"/>
      <c r="D16" s="136"/>
      <c r="E16" s="136"/>
      <c r="F16" s="136"/>
      <c r="G16" s="136"/>
      <c r="H16" s="136"/>
      <c r="I16" s="136"/>
      <c r="J16" s="138"/>
      <c r="K16" s="137">
        <v>0</v>
      </c>
      <c r="L16" s="130"/>
    </row>
    <row r="17" spans="1:12" ht="12.75" customHeight="1">
      <c r="A17" s="182" t="s">
        <v>81</v>
      </c>
      <c r="B17" s="569" t="s">
        <v>82</v>
      </c>
      <c r="C17" s="570">
        <v>6</v>
      </c>
      <c r="D17" s="570">
        <v>6</v>
      </c>
      <c r="E17" s="570">
        <v>0</v>
      </c>
      <c r="F17" s="570">
        <v>0</v>
      </c>
      <c r="G17" s="570">
        <v>5</v>
      </c>
      <c r="H17" s="570">
        <v>0</v>
      </c>
      <c r="I17" s="570">
        <v>4</v>
      </c>
      <c r="J17" s="570">
        <v>4</v>
      </c>
      <c r="K17" s="571">
        <v>25</v>
      </c>
      <c r="L17" s="130"/>
    </row>
    <row r="18" spans="1:12" ht="12.75" customHeight="1">
      <c r="A18" s="770" t="s">
        <v>263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2"/>
      <c r="L18" s="135"/>
    </row>
    <row r="19" spans="1:12" ht="12.75" customHeight="1">
      <c r="A19" s="143" t="s">
        <v>203</v>
      </c>
      <c r="B19" s="144" t="s">
        <v>202</v>
      </c>
      <c r="C19" s="773"/>
      <c r="D19" s="774"/>
      <c r="E19" s="774"/>
      <c r="F19" s="774"/>
      <c r="G19" s="774"/>
      <c r="H19" s="774"/>
      <c r="I19" s="774"/>
      <c r="J19" s="774"/>
      <c r="K19" s="775"/>
      <c r="L19" s="132"/>
    </row>
    <row r="20" spans="1:12" ht="12.75" customHeight="1">
      <c r="A20" s="142" t="s">
        <v>217</v>
      </c>
      <c r="B20" s="145" t="s">
        <v>204</v>
      </c>
      <c r="C20" s="136"/>
      <c r="D20" s="136"/>
      <c r="E20" s="136"/>
      <c r="F20" s="136"/>
      <c r="G20" s="136"/>
      <c r="H20" s="136"/>
      <c r="I20" s="136"/>
      <c r="J20" s="138"/>
      <c r="K20" s="137">
        <v>0</v>
      </c>
      <c r="L20" s="130"/>
    </row>
    <row r="21" spans="1:12" ht="12.75" customHeight="1">
      <c r="A21" s="142" t="s">
        <v>218</v>
      </c>
      <c r="B21" s="145" t="s">
        <v>205</v>
      </c>
      <c r="C21" s="136"/>
      <c r="D21" s="136"/>
      <c r="E21" s="136"/>
      <c r="F21" s="136"/>
      <c r="G21" s="136"/>
      <c r="H21" s="136"/>
      <c r="I21" s="136"/>
      <c r="J21" s="138"/>
      <c r="K21" s="137">
        <v>0</v>
      </c>
      <c r="L21" s="130"/>
    </row>
    <row r="22" spans="1:12" ht="12.75" customHeight="1">
      <c r="A22" s="142" t="s">
        <v>219</v>
      </c>
      <c r="B22" s="145" t="s">
        <v>206</v>
      </c>
      <c r="C22" s="136"/>
      <c r="D22" s="136"/>
      <c r="E22" s="136"/>
      <c r="F22" s="136"/>
      <c r="G22" s="136"/>
      <c r="H22" s="136"/>
      <c r="I22" s="136"/>
      <c r="J22" s="138"/>
      <c r="K22" s="137">
        <v>0</v>
      </c>
      <c r="L22" s="130"/>
    </row>
    <row r="23" spans="1:12" ht="12.75" customHeight="1">
      <c r="A23" s="142" t="s">
        <v>220</v>
      </c>
      <c r="B23" s="145" t="s">
        <v>207</v>
      </c>
      <c r="C23" s="136"/>
      <c r="D23" s="136"/>
      <c r="E23" s="136"/>
      <c r="F23" s="136"/>
      <c r="G23" s="136"/>
      <c r="H23" s="136"/>
      <c r="I23" s="136"/>
      <c r="J23" s="138"/>
      <c r="K23" s="137">
        <v>0</v>
      </c>
      <c r="L23" s="130"/>
    </row>
    <row r="24" spans="1:12" ht="12.75" customHeight="1">
      <c r="A24" s="142" t="s">
        <v>221</v>
      </c>
      <c r="B24" s="145" t="s">
        <v>208</v>
      </c>
      <c r="C24" s="136"/>
      <c r="D24" s="136"/>
      <c r="E24" s="136"/>
      <c r="F24" s="136"/>
      <c r="G24" s="136"/>
      <c r="H24" s="136"/>
      <c r="I24" s="136"/>
      <c r="J24" s="138"/>
      <c r="K24" s="137">
        <v>0</v>
      </c>
      <c r="L24" s="130"/>
    </row>
    <row r="25" spans="1:12" ht="12.75" customHeight="1">
      <c r="A25" s="142" t="s">
        <v>222</v>
      </c>
      <c r="B25" s="145" t="s">
        <v>209</v>
      </c>
      <c r="C25" s="136"/>
      <c r="D25" s="136"/>
      <c r="E25" s="136"/>
      <c r="F25" s="136"/>
      <c r="G25" s="136"/>
      <c r="H25" s="136"/>
      <c r="I25" s="136"/>
      <c r="J25" s="138"/>
      <c r="K25" s="137">
        <v>0</v>
      </c>
      <c r="L25" s="130"/>
    </row>
    <row r="26" spans="1:12" ht="12.75" customHeight="1">
      <c r="A26" s="142" t="s">
        <v>216</v>
      </c>
      <c r="B26" s="145" t="s">
        <v>210</v>
      </c>
      <c r="C26" s="136"/>
      <c r="D26" s="136"/>
      <c r="E26" s="136"/>
      <c r="F26" s="136"/>
      <c r="G26" s="136"/>
      <c r="H26" s="136"/>
      <c r="I26" s="136"/>
      <c r="J26" s="138"/>
      <c r="K26" s="137">
        <v>0</v>
      </c>
      <c r="L26" s="130"/>
    </row>
    <row r="27" spans="1:12" ht="12.75" customHeight="1">
      <c r="A27" s="142" t="s">
        <v>223</v>
      </c>
      <c r="B27" s="145" t="s">
        <v>211</v>
      </c>
      <c r="C27" s="136">
        <v>10</v>
      </c>
      <c r="D27" s="136">
        <v>8</v>
      </c>
      <c r="E27" s="136"/>
      <c r="F27" s="136"/>
      <c r="G27" s="136">
        <v>9</v>
      </c>
      <c r="H27" s="136">
        <v>7</v>
      </c>
      <c r="I27" s="136">
        <v>2</v>
      </c>
      <c r="J27" s="138">
        <v>2</v>
      </c>
      <c r="K27" s="137">
        <v>38</v>
      </c>
      <c r="L27" s="130"/>
    </row>
    <row r="28" spans="1:12" ht="12.75" customHeight="1">
      <c r="A28" s="142" t="s">
        <v>224</v>
      </c>
      <c r="B28" s="145" t="s">
        <v>212</v>
      </c>
      <c r="C28" s="136"/>
      <c r="D28" s="136"/>
      <c r="E28" s="136"/>
      <c r="F28" s="136"/>
      <c r="G28" s="136"/>
      <c r="H28" s="136"/>
      <c r="I28" s="136"/>
      <c r="J28" s="138"/>
      <c r="K28" s="137">
        <v>0</v>
      </c>
      <c r="L28" s="130"/>
    </row>
    <row r="29" spans="1:12" ht="12.75" customHeight="1">
      <c r="A29" s="142" t="s">
        <v>225</v>
      </c>
      <c r="B29" s="145" t="s">
        <v>213</v>
      </c>
      <c r="C29" s="139"/>
      <c r="D29" s="139"/>
      <c r="E29" s="139"/>
      <c r="F29" s="139"/>
      <c r="G29" s="139"/>
      <c r="H29" s="139"/>
      <c r="I29" s="139"/>
      <c r="J29" s="140"/>
      <c r="K29" s="141">
        <v>0</v>
      </c>
      <c r="L29" s="130"/>
    </row>
    <row r="30" spans="1:12" ht="12.75" customHeight="1">
      <c r="A30" s="142" t="s">
        <v>215</v>
      </c>
      <c r="B30" s="145" t="s">
        <v>214</v>
      </c>
      <c r="C30" s="139"/>
      <c r="D30" s="139"/>
      <c r="E30" s="139"/>
      <c r="F30" s="139"/>
      <c r="G30" s="139"/>
      <c r="H30" s="139"/>
      <c r="I30" s="139"/>
      <c r="J30" s="140"/>
      <c r="K30" s="141">
        <v>0</v>
      </c>
      <c r="L30" s="130"/>
    </row>
    <row r="31" spans="1:12" ht="12.75" customHeight="1">
      <c r="A31" s="182" t="s">
        <v>81</v>
      </c>
      <c r="B31" s="569" t="s">
        <v>82</v>
      </c>
      <c r="C31" s="570">
        <v>10</v>
      </c>
      <c r="D31" s="570">
        <v>8</v>
      </c>
      <c r="E31" s="570">
        <v>0</v>
      </c>
      <c r="F31" s="570">
        <v>0</v>
      </c>
      <c r="G31" s="570">
        <v>9</v>
      </c>
      <c r="H31" s="570">
        <v>7</v>
      </c>
      <c r="I31" s="570">
        <v>2</v>
      </c>
      <c r="J31" s="570">
        <v>2</v>
      </c>
      <c r="K31" s="571">
        <v>38</v>
      </c>
      <c r="L31" s="130"/>
    </row>
    <row r="32" spans="1:12" ht="12.75" customHeight="1">
      <c r="A32" s="770" t="s">
        <v>264</v>
      </c>
      <c r="B32" s="771"/>
      <c r="C32" s="771"/>
      <c r="D32" s="771"/>
      <c r="E32" s="771"/>
      <c r="F32" s="771"/>
      <c r="G32" s="771"/>
      <c r="H32" s="771"/>
      <c r="I32" s="771"/>
      <c r="J32" s="771"/>
      <c r="K32" s="772"/>
      <c r="L32" s="135"/>
    </row>
    <row r="33" spans="1:11" ht="12.75" customHeight="1">
      <c r="A33" s="143" t="s">
        <v>203</v>
      </c>
      <c r="B33" s="144" t="s">
        <v>202</v>
      </c>
      <c r="C33" s="773"/>
      <c r="D33" s="774"/>
      <c r="E33" s="774"/>
      <c r="F33" s="774"/>
      <c r="G33" s="774"/>
      <c r="H33" s="774"/>
      <c r="I33" s="774"/>
      <c r="J33" s="774"/>
      <c r="K33" s="775"/>
    </row>
    <row r="34" spans="1:11" ht="12.75" customHeight="1">
      <c r="A34" s="142" t="s">
        <v>217</v>
      </c>
      <c r="B34" s="145" t="s">
        <v>204</v>
      </c>
      <c r="C34" s="136"/>
      <c r="D34" s="136"/>
      <c r="E34" s="136"/>
      <c r="F34" s="136"/>
      <c r="G34" s="136"/>
      <c r="H34" s="136"/>
      <c r="I34" s="136"/>
      <c r="J34" s="136"/>
      <c r="K34" s="137">
        <v>0</v>
      </c>
    </row>
    <row r="35" spans="1:11" ht="12.75" customHeight="1">
      <c r="A35" s="142" t="s">
        <v>218</v>
      </c>
      <c r="B35" s="145" t="s">
        <v>205</v>
      </c>
      <c r="C35" s="136"/>
      <c r="D35" s="136"/>
      <c r="E35" s="136"/>
      <c r="F35" s="136"/>
      <c r="G35" s="136"/>
      <c r="H35" s="136"/>
      <c r="I35" s="136"/>
      <c r="J35" s="138"/>
      <c r="K35" s="137">
        <v>0</v>
      </c>
    </row>
    <row r="36" spans="1:11" ht="12.75" customHeight="1">
      <c r="A36" s="142" t="s">
        <v>219</v>
      </c>
      <c r="B36" s="145" t="s">
        <v>206</v>
      </c>
      <c r="C36" s="136">
        <v>3</v>
      </c>
      <c r="D36" s="136"/>
      <c r="E36" s="136"/>
      <c r="F36" s="136"/>
      <c r="G36" s="136">
        <v>6</v>
      </c>
      <c r="H36" s="136"/>
      <c r="I36" s="136">
        <v>2</v>
      </c>
      <c r="J36" s="138">
        <v>2</v>
      </c>
      <c r="K36" s="137">
        <v>13</v>
      </c>
    </row>
    <row r="37" spans="1:11" ht="12.75" customHeight="1">
      <c r="A37" s="142" t="s">
        <v>220</v>
      </c>
      <c r="B37" s="145" t="s">
        <v>207</v>
      </c>
      <c r="C37" s="136"/>
      <c r="D37" s="136"/>
      <c r="E37" s="136"/>
      <c r="F37" s="136"/>
      <c r="G37" s="136"/>
      <c r="H37" s="136"/>
      <c r="I37" s="136"/>
      <c r="J37" s="138"/>
      <c r="K37" s="137">
        <v>0</v>
      </c>
    </row>
    <row r="38" spans="1:11" ht="12.75" customHeight="1">
      <c r="A38" s="142" t="s">
        <v>221</v>
      </c>
      <c r="B38" s="145" t="s">
        <v>208</v>
      </c>
      <c r="C38" s="136"/>
      <c r="D38" s="136"/>
      <c r="E38" s="136"/>
      <c r="F38" s="136"/>
      <c r="G38" s="136"/>
      <c r="H38" s="136"/>
      <c r="I38" s="136"/>
      <c r="J38" s="138"/>
      <c r="K38" s="137">
        <v>0</v>
      </c>
    </row>
    <row r="39" spans="1:11" ht="12.75" customHeight="1">
      <c r="A39" s="142" t="s">
        <v>222</v>
      </c>
      <c r="B39" s="145" t="s">
        <v>209</v>
      </c>
      <c r="C39" s="136"/>
      <c r="D39" s="136"/>
      <c r="E39" s="136"/>
      <c r="F39" s="136"/>
      <c r="G39" s="136"/>
      <c r="H39" s="136"/>
      <c r="I39" s="136"/>
      <c r="J39" s="138"/>
      <c r="K39" s="137">
        <v>0</v>
      </c>
    </row>
    <row r="40" spans="1:11" ht="12.75" customHeight="1">
      <c r="A40" s="142" t="s">
        <v>216</v>
      </c>
      <c r="B40" s="145" t="s">
        <v>210</v>
      </c>
      <c r="C40" s="136"/>
      <c r="D40" s="136"/>
      <c r="E40" s="136"/>
      <c r="F40" s="136"/>
      <c r="G40" s="136"/>
      <c r="H40" s="136"/>
      <c r="I40" s="136"/>
      <c r="J40" s="138"/>
      <c r="K40" s="137">
        <v>0</v>
      </c>
    </row>
    <row r="41" spans="1:11" ht="12.75" customHeight="1">
      <c r="A41" s="142" t="s">
        <v>223</v>
      </c>
      <c r="B41" s="145" t="s">
        <v>211</v>
      </c>
      <c r="C41" s="136"/>
      <c r="D41" s="136"/>
      <c r="E41" s="136"/>
      <c r="F41" s="136"/>
      <c r="G41" s="136"/>
      <c r="H41" s="136"/>
      <c r="I41" s="136"/>
      <c r="J41" s="138"/>
      <c r="K41" s="137">
        <v>0</v>
      </c>
    </row>
    <row r="42" spans="1:11" ht="12.75" customHeight="1">
      <c r="A42" s="142" t="s">
        <v>224</v>
      </c>
      <c r="B42" s="145" t="s">
        <v>212</v>
      </c>
      <c r="C42" s="136"/>
      <c r="D42" s="136"/>
      <c r="E42" s="136"/>
      <c r="F42" s="136"/>
      <c r="G42" s="136"/>
      <c r="H42" s="136"/>
      <c r="I42" s="136"/>
      <c r="J42" s="138"/>
      <c r="K42" s="137">
        <v>0</v>
      </c>
    </row>
    <row r="43" spans="1:11" ht="12.75" customHeight="1">
      <c r="A43" s="142" t="s">
        <v>225</v>
      </c>
      <c r="B43" s="145" t="s">
        <v>213</v>
      </c>
      <c r="C43" s="136"/>
      <c r="D43" s="136"/>
      <c r="E43" s="136"/>
      <c r="F43" s="136"/>
      <c r="G43" s="136"/>
      <c r="H43" s="136"/>
      <c r="I43" s="136"/>
      <c r="J43" s="138"/>
      <c r="K43" s="137">
        <v>0</v>
      </c>
    </row>
    <row r="44" spans="1:11" ht="12.75" customHeight="1">
      <c r="A44" s="142" t="s">
        <v>215</v>
      </c>
      <c r="B44" s="145" t="s">
        <v>214</v>
      </c>
      <c r="C44" s="136"/>
      <c r="D44" s="136"/>
      <c r="E44" s="136"/>
      <c r="F44" s="136"/>
      <c r="G44" s="136"/>
      <c r="H44" s="136"/>
      <c r="I44" s="136"/>
      <c r="J44" s="138"/>
      <c r="K44" s="137">
        <v>0</v>
      </c>
    </row>
    <row r="45" spans="1:11" ht="12.75" customHeight="1">
      <c r="A45" s="182" t="s">
        <v>81</v>
      </c>
      <c r="B45" s="569" t="s">
        <v>82</v>
      </c>
      <c r="C45" s="570">
        <v>3</v>
      </c>
      <c r="D45" s="570">
        <v>0</v>
      </c>
      <c r="E45" s="570">
        <v>0</v>
      </c>
      <c r="F45" s="570">
        <v>0</v>
      </c>
      <c r="G45" s="570">
        <v>6</v>
      </c>
      <c r="H45" s="570">
        <v>0</v>
      </c>
      <c r="I45" s="570">
        <v>2</v>
      </c>
      <c r="J45" s="570">
        <v>2</v>
      </c>
      <c r="K45" s="571">
        <v>13</v>
      </c>
    </row>
    <row r="46" spans="1:11" ht="12.75" customHeight="1">
      <c r="A46" s="770" t="s">
        <v>265</v>
      </c>
      <c r="B46" s="771"/>
      <c r="C46" s="771"/>
      <c r="D46" s="771"/>
      <c r="E46" s="771"/>
      <c r="F46" s="771"/>
      <c r="G46" s="771"/>
      <c r="H46" s="771"/>
      <c r="I46" s="771"/>
      <c r="J46" s="771"/>
      <c r="K46" s="772"/>
    </row>
    <row r="47" spans="1:11" ht="12.75" customHeight="1">
      <c r="A47" s="143" t="s">
        <v>203</v>
      </c>
      <c r="B47" s="144" t="s">
        <v>202</v>
      </c>
      <c r="C47" s="773"/>
      <c r="D47" s="774"/>
      <c r="E47" s="774"/>
      <c r="F47" s="774"/>
      <c r="G47" s="774"/>
      <c r="H47" s="774"/>
      <c r="I47" s="774"/>
      <c r="J47" s="774"/>
      <c r="K47" s="775"/>
    </row>
    <row r="48" spans="1:11" ht="12.75" customHeight="1">
      <c r="A48" s="142" t="s">
        <v>217</v>
      </c>
      <c r="B48" s="145" t="s">
        <v>204</v>
      </c>
      <c r="C48" s="136"/>
      <c r="D48" s="136"/>
      <c r="E48" s="136"/>
      <c r="F48" s="136"/>
      <c r="G48" s="136"/>
      <c r="H48" s="136"/>
      <c r="I48" s="136"/>
      <c r="J48" s="138"/>
      <c r="K48" s="137">
        <v>0</v>
      </c>
    </row>
    <row r="49" spans="1:12" ht="12.75" customHeight="1">
      <c r="A49" s="142" t="s">
        <v>218</v>
      </c>
      <c r="B49" s="145" t="s">
        <v>205</v>
      </c>
      <c r="C49" s="136"/>
      <c r="D49" s="136"/>
      <c r="E49" s="136"/>
      <c r="F49" s="136"/>
      <c r="G49" s="136">
        <v>1</v>
      </c>
      <c r="H49" s="136">
        <v>1</v>
      </c>
      <c r="I49" s="136"/>
      <c r="J49" s="138"/>
      <c r="K49" s="137">
        <v>2</v>
      </c>
      <c r="L49" s="130"/>
    </row>
    <row r="50" spans="1:12" ht="12.75" customHeight="1">
      <c r="A50" s="142" t="s">
        <v>219</v>
      </c>
      <c r="B50" s="145" t="s">
        <v>206</v>
      </c>
      <c r="C50" s="136"/>
      <c r="D50" s="136"/>
      <c r="E50" s="136"/>
      <c r="F50" s="136"/>
      <c r="G50" s="136"/>
      <c r="H50" s="136"/>
      <c r="I50" s="136"/>
      <c r="J50" s="138"/>
      <c r="K50" s="137">
        <v>0</v>
      </c>
      <c r="L50" s="130"/>
    </row>
    <row r="51" spans="1:12" ht="12.75" customHeight="1">
      <c r="A51" s="142" t="s">
        <v>220</v>
      </c>
      <c r="B51" s="145" t="s">
        <v>207</v>
      </c>
      <c r="C51" s="136"/>
      <c r="D51" s="136"/>
      <c r="E51" s="136"/>
      <c r="F51" s="136"/>
      <c r="G51" s="136"/>
      <c r="H51" s="136"/>
      <c r="I51" s="136"/>
      <c r="J51" s="138"/>
      <c r="K51" s="137">
        <v>0</v>
      </c>
      <c r="L51" s="130"/>
    </row>
    <row r="52" spans="1:12" ht="12.75" customHeight="1">
      <c r="A52" s="142" t="s">
        <v>221</v>
      </c>
      <c r="B52" s="145" t="s">
        <v>208</v>
      </c>
      <c r="C52" s="136"/>
      <c r="D52" s="136"/>
      <c r="E52" s="136"/>
      <c r="F52" s="136"/>
      <c r="G52" s="136">
        <v>1</v>
      </c>
      <c r="H52" s="136">
        <v>1</v>
      </c>
      <c r="I52" s="136"/>
      <c r="J52" s="138"/>
      <c r="K52" s="137">
        <v>2</v>
      </c>
      <c r="L52" s="130"/>
    </row>
    <row r="53" spans="1:12" ht="12.75" customHeight="1">
      <c r="A53" s="142" t="s">
        <v>222</v>
      </c>
      <c r="B53" s="145" t="s">
        <v>209</v>
      </c>
      <c r="C53" s="136"/>
      <c r="D53" s="136"/>
      <c r="E53" s="136"/>
      <c r="F53" s="136"/>
      <c r="G53" s="136"/>
      <c r="H53" s="136"/>
      <c r="I53" s="136"/>
      <c r="J53" s="138"/>
      <c r="K53" s="137">
        <v>0</v>
      </c>
      <c r="L53" s="130"/>
    </row>
    <row r="54" spans="1:12" ht="12.75" customHeight="1">
      <c r="A54" s="142" t="s">
        <v>216</v>
      </c>
      <c r="B54" s="145" t="s">
        <v>210</v>
      </c>
      <c r="C54" s="136"/>
      <c r="D54" s="136"/>
      <c r="E54" s="136"/>
      <c r="F54" s="136"/>
      <c r="G54" s="136"/>
      <c r="H54" s="136"/>
      <c r="I54" s="136"/>
      <c r="J54" s="138"/>
      <c r="K54" s="137">
        <v>0</v>
      </c>
      <c r="L54" s="130"/>
    </row>
    <row r="55" spans="1:12" ht="12.75" customHeight="1">
      <c r="A55" s="142" t="s">
        <v>223</v>
      </c>
      <c r="B55" s="145" t="s">
        <v>211</v>
      </c>
      <c r="C55" s="136"/>
      <c r="D55" s="136"/>
      <c r="E55" s="136"/>
      <c r="F55" s="136"/>
      <c r="G55" s="136"/>
      <c r="H55" s="136"/>
      <c r="I55" s="136"/>
      <c r="J55" s="138"/>
      <c r="K55" s="137">
        <v>0</v>
      </c>
      <c r="L55" s="130"/>
    </row>
    <row r="56" spans="1:12" ht="12.75" customHeight="1">
      <c r="A56" s="142" t="s">
        <v>224</v>
      </c>
      <c r="B56" s="145" t="s">
        <v>212</v>
      </c>
      <c r="C56" s="136"/>
      <c r="D56" s="136"/>
      <c r="E56" s="136"/>
      <c r="F56" s="136"/>
      <c r="G56" s="136"/>
      <c r="H56" s="136"/>
      <c r="I56" s="136"/>
      <c r="J56" s="138"/>
      <c r="K56" s="137">
        <v>0</v>
      </c>
      <c r="L56" s="130"/>
    </row>
    <row r="57" spans="1:12" ht="12.75" customHeight="1">
      <c r="A57" s="142" t="s">
        <v>225</v>
      </c>
      <c r="B57" s="145" t="s">
        <v>213</v>
      </c>
      <c r="C57" s="139">
        <v>11</v>
      </c>
      <c r="D57" s="139">
        <v>8</v>
      </c>
      <c r="E57" s="139"/>
      <c r="F57" s="139"/>
      <c r="G57" s="139"/>
      <c r="H57" s="139"/>
      <c r="I57" s="139"/>
      <c r="J57" s="140"/>
      <c r="K57" s="141">
        <v>19</v>
      </c>
      <c r="L57" s="130"/>
    </row>
    <row r="58" spans="1:12" ht="12.75" customHeight="1">
      <c r="A58" s="142" t="s">
        <v>215</v>
      </c>
      <c r="B58" s="145" t="s">
        <v>214</v>
      </c>
      <c r="C58" s="139"/>
      <c r="D58" s="139"/>
      <c r="E58" s="139"/>
      <c r="F58" s="139"/>
      <c r="G58" s="139"/>
      <c r="H58" s="139"/>
      <c r="I58" s="139"/>
      <c r="J58" s="140"/>
      <c r="K58" s="141">
        <v>0</v>
      </c>
      <c r="L58" s="130"/>
    </row>
    <row r="59" spans="1:12" ht="12.75" customHeight="1">
      <c r="A59" s="182" t="s">
        <v>81</v>
      </c>
      <c r="B59" s="569" t="s">
        <v>82</v>
      </c>
      <c r="C59" s="570">
        <v>11</v>
      </c>
      <c r="D59" s="570">
        <v>8</v>
      </c>
      <c r="E59" s="570">
        <v>0</v>
      </c>
      <c r="F59" s="570">
        <v>0</v>
      </c>
      <c r="G59" s="570">
        <v>2</v>
      </c>
      <c r="H59" s="570">
        <v>2</v>
      </c>
      <c r="I59" s="570">
        <v>0</v>
      </c>
      <c r="J59" s="570">
        <v>0</v>
      </c>
      <c r="K59" s="571">
        <v>23</v>
      </c>
      <c r="L59" s="130"/>
    </row>
    <row r="60" spans="1:12" ht="12.75" customHeight="1">
      <c r="A60" s="770" t="s">
        <v>266</v>
      </c>
      <c r="B60" s="771"/>
      <c r="C60" s="771"/>
      <c r="D60" s="771"/>
      <c r="E60" s="771"/>
      <c r="F60" s="771"/>
      <c r="G60" s="771"/>
      <c r="H60" s="771"/>
      <c r="I60" s="771"/>
      <c r="J60" s="771"/>
      <c r="K60" s="772"/>
      <c r="L60" s="135"/>
    </row>
    <row r="61" spans="1:12" ht="12.75" customHeight="1">
      <c r="A61" s="143" t="s">
        <v>203</v>
      </c>
      <c r="B61" s="144" t="s">
        <v>202</v>
      </c>
      <c r="C61" s="773"/>
      <c r="D61" s="774"/>
      <c r="E61" s="774"/>
      <c r="F61" s="774"/>
      <c r="G61" s="774"/>
      <c r="H61" s="774"/>
      <c r="I61" s="774"/>
      <c r="J61" s="774"/>
      <c r="K61" s="775"/>
      <c r="L61" s="132"/>
    </row>
    <row r="62" spans="1:12" ht="12.75" customHeight="1">
      <c r="A62" s="142" t="s">
        <v>217</v>
      </c>
      <c r="B62" s="145" t="s">
        <v>204</v>
      </c>
      <c r="C62" s="136"/>
      <c r="D62" s="136"/>
      <c r="E62" s="136"/>
      <c r="F62" s="136"/>
      <c r="G62" s="136"/>
      <c r="H62" s="136"/>
      <c r="I62" s="136"/>
      <c r="J62" s="136"/>
      <c r="K62" s="137">
        <v>0</v>
      </c>
      <c r="L62" s="130"/>
    </row>
    <row r="63" spans="1:12" ht="12.75" customHeight="1">
      <c r="A63" s="142" t="s">
        <v>218</v>
      </c>
      <c r="B63" s="145" t="s">
        <v>205</v>
      </c>
      <c r="C63" s="136"/>
      <c r="D63" s="136"/>
      <c r="E63" s="136"/>
      <c r="F63" s="136"/>
      <c r="G63" s="136"/>
      <c r="H63" s="136"/>
      <c r="I63" s="136"/>
      <c r="J63" s="138"/>
      <c r="K63" s="137">
        <v>0</v>
      </c>
      <c r="L63" s="130"/>
    </row>
    <row r="64" spans="1:12" ht="12.75" customHeight="1">
      <c r="A64" s="142" t="s">
        <v>219</v>
      </c>
      <c r="B64" s="145" t="s">
        <v>206</v>
      </c>
      <c r="C64" s="136"/>
      <c r="D64" s="136"/>
      <c r="E64" s="136"/>
      <c r="F64" s="136"/>
      <c r="G64" s="136"/>
      <c r="H64" s="136"/>
      <c r="I64" s="136"/>
      <c r="J64" s="138"/>
      <c r="K64" s="137">
        <v>0</v>
      </c>
      <c r="L64" s="130"/>
    </row>
    <row r="65" spans="1:11" ht="12.75" customHeight="1">
      <c r="A65" s="142" t="s">
        <v>220</v>
      </c>
      <c r="B65" s="145" t="s">
        <v>207</v>
      </c>
      <c r="C65" s="136"/>
      <c r="D65" s="136"/>
      <c r="E65" s="136"/>
      <c r="F65" s="136"/>
      <c r="G65" s="136"/>
      <c r="H65" s="136"/>
      <c r="I65" s="136"/>
      <c r="J65" s="138"/>
      <c r="K65" s="137">
        <v>0</v>
      </c>
    </row>
    <row r="66" spans="1:11" ht="12.75" customHeight="1">
      <c r="A66" s="142" t="s">
        <v>221</v>
      </c>
      <c r="B66" s="145" t="s">
        <v>208</v>
      </c>
      <c r="C66" s="136"/>
      <c r="D66" s="136"/>
      <c r="E66" s="136"/>
      <c r="F66" s="136"/>
      <c r="G66" s="136"/>
      <c r="H66" s="136"/>
      <c r="I66" s="136"/>
      <c r="J66" s="138"/>
      <c r="K66" s="137">
        <v>0</v>
      </c>
    </row>
    <row r="67" spans="1:11" ht="12.75" customHeight="1">
      <c r="A67" s="142" t="s">
        <v>222</v>
      </c>
      <c r="B67" s="145" t="s">
        <v>209</v>
      </c>
      <c r="C67" s="136">
        <v>3</v>
      </c>
      <c r="D67" s="136">
        <v>3</v>
      </c>
      <c r="E67" s="136"/>
      <c r="F67" s="136"/>
      <c r="G67" s="136">
        <v>4</v>
      </c>
      <c r="H67" s="136">
        <v>3</v>
      </c>
      <c r="I67" s="136">
        <v>3</v>
      </c>
      <c r="J67" s="138">
        <v>1</v>
      </c>
      <c r="K67" s="137">
        <v>17</v>
      </c>
    </row>
    <row r="68" spans="1:11" ht="12.75" customHeight="1">
      <c r="A68" s="142" t="s">
        <v>216</v>
      </c>
      <c r="B68" s="145" t="s">
        <v>210</v>
      </c>
      <c r="C68" s="136"/>
      <c r="D68" s="136"/>
      <c r="E68" s="136"/>
      <c r="F68" s="136"/>
      <c r="G68" s="136"/>
      <c r="H68" s="136"/>
      <c r="I68" s="136"/>
      <c r="J68" s="138"/>
      <c r="K68" s="137">
        <v>0</v>
      </c>
    </row>
    <row r="69" spans="1:11" ht="12.75" customHeight="1">
      <c r="A69" s="142" t="s">
        <v>223</v>
      </c>
      <c r="B69" s="145" t="s">
        <v>211</v>
      </c>
      <c r="C69" s="136"/>
      <c r="D69" s="136"/>
      <c r="E69" s="136"/>
      <c r="F69" s="136"/>
      <c r="G69" s="136">
        <v>1</v>
      </c>
      <c r="H69" s="136"/>
      <c r="I69" s="136"/>
      <c r="J69" s="138"/>
      <c r="K69" s="137">
        <v>1</v>
      </c>
    </row>
    <row r="70" spans="1:11" ht="12.75" customHeight="1">
      <c r="A70" s="142" t="s">
        <v>224</v>
      </c>
      <c r="B70" s="145" t="s">
        <v>212</v>
      </c>
      <c r="C70" s="136"/>
      <c r="D70" s="136"/>
      <c r="E70" s="136"/>
      <c r="F70" s="136"/>
      <c r="G70" s="136"/>
      <c r="H70" s="136"/>
      <c r="I70" s="136"/>
      <c r="J70" s="138"/>
      <c r="K70" s="137">
        <v>0</v>
      </c>
    </row>
    <row r="71" spans="1:11" ht="12.75" customHeight="1">
      <c r="A71" s="142" t="s">
        <v>225</v>
      </c>
      <c r="B71" s="145" t="s">
        <v>213</v>
      </c>
      <c r="C71" s="136"/>
      <c r="D71" s="136"/>
      <c r="E71" s="136"/>
      <c r="F71" s="136"/>
      <c r="G71" s="136"/>
      <c r="H71" s="136"/>
      <c r="I71" s="136"/>
      <c r="J71" s="138"/>
      <c r="K71" s="137">
        <v>0</v>
      </c>
    </row>
    <row r="72" spans="1:11" ht="12.75" customHeight="1">
      <c r="A72" s="142" t="s">
        <v>215</v>
      </c>
      <c r="B72" s="145" t="s">
        <v>214</v>
      </c>
      <c r="C72" s="136"/>
      <c r="D72" s="136"/>
      <c r="E72" s="136"/>
      <c r="F72" s="136"/>
      <c r="G72" s="136"/>
      <c r="H72" s="136"/>
      <c r="I72" s="136"/>
      <c r="J72" s="138"/>
      <c r="K72" s="137">
        <v>0</v>
      </c>
    </row>
    <row r="73" spans="1:11" ht="12.75" customHeight="1">
      <c r="A73" s="182" t="s">
        <v>81</v>
      </c>
      <c r="B73" s="569" t="s">
        <v>82</v>
      </c>
      <c r="C73" s="570">
        <v>3</v>
      </c>
      <c r="D73" s="570">
        <v>3</v>
      </c>
      <c r="E73" s="570">
        <v>0</v>
      </c>
      <c r="F73" s="570">
        <v>0</v>
      </c>
      <c r="G73" s="570">
        <v>5</v>
      </c>
      <c r="H73" s="570">
        <v>3</v>
      </c>
      <c r="I73" s="570">
        <v>3</v>
      </c>
      <c r="J73" s="570">
        <v>1</v>
      </c>
      <c r="K73" s="571">
        <v>18</v>
      </c>
    </row>
    <row r="74" spans="1:11" ht="12.75" customHeight="1">
      <c r="A74" s="770" t="s">
        <v>267</v>
      </c>
      <c r="B74" s="771"/>
      <c r="C74" s="771"/>
      <c r="D74" s="771"/>
      <c r="E74" s="771"/>
      <c r="F74" s="771"/>
      <c r="G74" s="771"/>
      <c r="H74" s="771"/>
      <c r="I74" s="771"/>
      <c r="J74" s="771"/>
      <c r="K74" s="772"/>
    </row>
    <row r="75" spans="1:11" ht="12.75" customHeight="1">
      <c r="A75" s="143" t="s">
        <v>203</v>
      </c>
      <c r="B75" s="144" t="s">
        <v>202</v>
      </c>
      <c r="C75" s="773"/>
      <c r="D75" s="774"/>
      <c r="E75" s="774"/>
      <c r="F75" s="774"/>
      <c r="G75" s="774"/>
      <c r="H75" s="774"/>
      <c r="I75" s="774"/>
      <c r="J75" s="774"/>
      <c r="K75" s="775"/>
    </row>
    <row r="76" spans="1:11" ht="12.75" customHeight="1">
      <c r="A76" s="142" t="s">
        <v>217</v>
      </c>
      <c r="B76" s="145" t="s">
        <v>204</v>
      </c>
      <c r="C76" s="136"/>
      <c r="D76" s="136"/>
      <c r="E76" s="136"/>
      <c r="F76" s="136"/>
      <c r="G76" s="136"/>
      <c r="H76" s="136"/>
      <c r="I76" s="136"/>
      <c r="J76" s="138"/>
      <c r="K76" s="137">
        <v>0</v>
      </c>
    </row>
    <row r="77" spans="1:11" ht="12.75" customHeight="1">
      <c r="A77" s="142" t="s">
        <v>218</v>
      </c>
      <c r="B77" s="145" t="s">
        <v>205</v>
      </c>
      <c r="C77" s="136">
        <v>3</v>
      </c>
      <c r="D77" s="136">
        <v>3</v>
      </c>
      <c r="E77" s="136"/>
      <c r="F77" s="136"/>
      <c r="G77" s="136">
        <v>4</v>
      </c>
      <c r="H77" s="136">
        <v>4</v>
      </c>
      <c r="I77" s="136"/>
      <c r="J77" s="138"/>
      <c r="K77" s="137">
        <v>14</v>
      </c>
    </row>
    <row r="78" spans="1:11" ht="12.75" customHeight="1">
      <c r="A78" s="142" t="s">
        <v>219</v>
      </c>
      <c r="B78" s="145" t="s">
        <v>206</v>
      </c>
      <c r="C78" s="136">
        <v>9</v>
      </c>
      <c r="D78" s="136">
        <v>4</v>
      </c>
      <c r="E78" s="136"/>
      <c r="F78" s="136"/>
      <c r="G78" s="136">
        <v>6</v>
      </c>
      <c r="H78" s="136">
        <v>5</v>
      </c>
      <c r="I78" s="136">
        <v>5</v>
      </c>
      <c r="J78" s="138">
        <v>5</v>
      </c>
      <c r="K78" s="137">
        <v>34</v>
      </c>
    </row>
    <row r="79" spans="1:11" ht="12.75" customHeight="1">
      <c r="A79" s="142" t="s">
        <v>220</v>
      </c>
      <c r="B79" s="145" t="s">
        <v>207</v>
      </c>
      <c r="C79" s="136">
        <v>4</v>
      </c>
      <c r="D79" s="136">
        <v>2</v>
      </c>
      <c r="E79" s="136"/>
      <c r="F79" s="136"/>
      <c r="G79" s="136">
        <v>2</v>
      </c>
      <c r="H79" s="136"/>
      <c r="I79" s="136"/>
      <c r="J79" s="138"/>
      <c r="K79" s="137">
        <v>8</v>
      </c>
    </row>
    <row r="80" spans="1:11" ht="12.75" customHeight="1">
      <c r="A80" s="142" t="s">
        <v>221</v>
      </c>
      <c r="B80" s="145" t="s">
        <v>208</v>
      </c>
      <c r="C80" s="136"/>
      <c r="D80" s="136"/>
      <c r="E80" s="136"/>
      <c r="F80" s="136"/>
      <c r="G80" s="136"/>
      <c r="H80" s="136"/>
      <c r="I80" s="136"/>
      <c r="J80" s="138"/>
      <c r="K80" s="137">
        <v>0</v>
      </c>
    </row>
    <row r="81" spans="1:12" ht="12.75" customHeight="1">
      <c r="A81" s="142" t="s">
        <v>222</v>
      </c>
      <c r="B81" s="145" t="s">
        <v>209</v>
      </c>
      <c r="C81" s="136"/>
      <c r="D81" s="136"/>
      <c r="E81" s="136"/>
      <c r="F81" s="136"/>
      <c r="G81" s="136"/>
      <c r="H81" s="136"/>
      <c r="I81" s="136"/>
      <c r="J81" s="138"/>
      <c r="K81" s="137">
        <v>0</v>
      </c>
      <c r="L81" s="130"/>
    </row>
    <row r="82" spans="1:12" ht="12.75" customHeight="1">
      <c r="A82" s="142" t="s">
        <v>216</v>
      </c>
      <c r="B82" s="145" t="s">
        <v>210</v>
      </c>
      <c r="C82" s="136"/>
      <c r="D82" s="136"/>
      <c r="E82" s="136"/>
      <c r="F82" s="136"/>
      <c r="G82" s="136"/>
      <c r="H82" s="136"/>
      <c r="I82" s="136"/>
      <c r="J82" s="138"/>
      <c r="K82" s="137">
        <v>0</v>
      </c>
      <c r="L82" s="130"/>
    </row>
    <row r="83" spans="1:12" ht="12.75" customHeight="1">
      <c r="A83" s="142" t="s">
        <v>223</v>
      </c>
      <c r="B83" s="145" t="s">
        <v>211</v>
      </c>
      <c r="C83" s="136"/>
      <c r="D83" s="136"/>
      <c r="E83" s="136"/>
      <c r="F83" s="136"/>
      <c r="G83" s="136"/>
      <c r="H83" s="136"/>
      <c r="I83" s="136"/>
      <c r="J83" s="138"/>
      <c r="K83" s="137">
        <v>0</v>
      </c>
      <c r="L83" s="130"/>
    </row>
    <row r="84" spans="1:12" ht="12.75" customHeight="1">
      <c r="A84" s="142" t="s">
        <v>224</v>
      </c>
      <c r="B84" s="145" t="s">
        <v>212</v>
      </c>
      <c r="C84" s="136"/>
      <c r="D84" s="136"/>
      <c r="E84" s="136"/>
      <c r="F84" s="136"/>
      <c r="G84" s="136"/>
      <c r="H84" s="136"/>
      <c r="I84" s="136"/>
      <c r="J84" s="138"/>
      <c r="K84" s="137">
        <v>0</v>
      </c>
      <c r="L84" s="130"/>
    </row>
    <row r="85" spans="1:12" ht="12.75" customHeight="1">
      <c r="A85" s="142" t="s">
        <v>225</v>
      </c>
      <c r="B85" s="145" t="s">
        <v>213</v>
      </c>
      <c r="C85" s="139"/>
      <c r="D85" s="139"/>
      <c r="E85" s="139"/>
      <c r="F85" s="139"/>
      <c r="G85" s="139"/>
      <c r="H85" s="139"/>
      <c r="I85" s="139"/>
      <c r="J85" s="140"/>
      <c r="K85" s="141">
        <v>0</v>
      </c>
      <c r="L85" s="130"/>
    </row>
    <row r="86" spans="1:12" ht="12.75" customHeight="1">
      <c r="A86" s="142" t="s">
        <v>215</v>
      </c>
      <c r="B86" s="145" t="s">
        <v>214</v>
      </c>
      <c r="C86" s="139"/>
      <c r="D86" s="139"/>
      <c r="E86" s="139"/>
      <c r="F86" s="139"/>
      <c r="G86" s="139"/>
      <c r="H86" s="139"/>
      <c r="I86" s="139"/>
      <c r="J86" s="140"/>
      <c r="K86" s="141">
        <v>0</v>
      </c>
      <c r="L86" s="130"/>
    </row>
    <row r="87" spans="1:12" ht="12.75" customHeight="1">
      <c r="A87" s="182" t="s">
        <v>81</v>
      </c>
      <c r="B87" s="569" t="s">
        <v>82</v>
      </c>
      <c r="C87" s="570">
        <v>16</v>
      </c>
      <c r="D87" s="570">
        <v>9</v>
      </c>
      <c r="E87" s="570">
        <v>0</v>
      </c>
      <c r="F87" s="570">
        <v>0</v>
      </c>
      <c r="G87" s="570">
        <v>12</v>
      </c>
      <c r="H87" s="570">
        <v>9</v>
      </c>
      <c r="I87" s="570">
        <v>5</v>
      </c>
      <c r="J87" s="570">
        <v>5</v>
      </c>
      <c r="K87" s="571">
        <v>56</v>
      </c>
      <c r="L87" s="130"/>
    </row>
    <row r="88" spans="1:12" ht="12.75" customHeight="1">
      <c r="A88" s="770" t="s">
        <v>268</v>
      </c>
      <c r="B88" s="771"/>
      <c r="C88" s="771"/>
      <c r="D88" s="771"/>
      <c r="E88" s="771"/>
      <c r="F88" s="771"/>
      <c r="G88" s="771"/>
      <c r="H88" s="771"/>
      <c r="I88" s="771"/>
      <c r="J88" s="771"/>
      <c r="K88" s="772"/>
      <c r="L88" s="135"/>
    </row>
    <row r="89" spans="1:12" ht="12.75" customHeight="1">
      <c r="A89" s="143" t="s">
        <v>203</v>
      </c>
      <c r="B89" s="144" t="s">
        <v>202</v>
      </c>
      <c r="C89" s="773"/>
      <c r="D89" s="774"/>
      <c r="E89" s="774"/>
      <c r="F89" s="774"/>
      <c r="G89" s="774"/>
      <c r="H89" s="774"/>
      <c r="I89" s="774"/>
      <c r="J89" s="774"/>
      <c r="K89" s="775"/>
      <c r="L89" s="132"/>
    </row>
    <row r="90" spans="1:12" ht="12.75" customHeight="1">
      <c r="A90" s="142" t="s">
        <v>217</v>
      </c>
      <c r="B90" s="145" t="s">
        <v>204</v>
      </c>
      <c r="C90" s="136"/>
      <c r="D90" s="136"/>
      <c r="E90" s="136"/>
      <c r="F90" s="136"/>
      <c r="G90" s="136"/>
      <c r="H90" s="136"/>
      <c r="I90" s="136"/>
      <c r="J90" s="136"/>
      <c r="K90" s="137">
        <v>0</v>
      </c>
      <c r="L90" s="130"/>
    </row>
    <row r="91" spans="1:12" ht="12.75" customHeight="1">
      <c r="A91" s="142" t="s">
        <v>218</v>
      </c>
      <c r="B91" s="145" t="s">
        <v>205</v>
      </c>
      <c r="C91" s="136">
        <v>14</v>
      </c>
      <c r="D91" s="136">
        <v>8</v>
      </c>
      <c r="E91" s="136">
        <v>4</v>
      </c>
      <c r="F91" s="136">
        <v>4</v>
      </c>
      <c r="G91" s="136">
        <v>11</v>
      </c>
      <c r="H91" s="136">
        <v>9</v>
      </c>
      <c r="I91" s="136">
        <v>5</v>
      </c>
      <c r="J91" s="138">
        <v>5</v>
      </c>
      <c r="K91" s="137">
        <v>60</v>
      </c>
      <c r="L91" s="130"/>
    </row>
    <row r="92" spans="1:12" ht="12.75" customHeight="1">
      <c r="A92" s="142" t="s">
        <v>219</v>
      </c>
      <c r="B92" s="145" t="s">
        <v>206</v>
      </c>
      <c r="C92" s="136">
        <v>1</v>
      </c>
      <c r="D92" s="136"/>
      <c r="E92" s="136"/>
      <c r="F92" s="136"/>
      <c r="G92" s="136"/>
      <c r="H92" s="136"/>
      <c r="I92" s="136"/>
      <c r="J92" s="138"/>
      <c r="K92" s="137">
        <v>1</v>
      </c>
      <c r="L92" s="130"/>
    </row>
    <row r="93" spans="1:12" ht="12.75" customHeight="1">
      <c r="A93" s="142" t="s">
        <v>220</v>
      </c>
      <c r="B93" s="145" t="s">
        <v>207</v>
      </c>
      <c r="C93" s="136"/>
      <c r="D93" s="136"/>
      <c r="E93" s="136"/>
      <c r="F93" s="136"/>
      <c r="G93" s="136"/>
      <c r="H93" s="136"/>
      <c r="I93" s="136"/>
      <c r="J93" s="138"/>
      <c r="K93" s="137">
        <v>0</v>
      </c>
      <c r="L93" s="130"/>
    </row>
    <row r="94" spans="1:12" ht="12.75" customHeight="1">
      <c r="A94" s="142" t="s">
        <v>221</v>
      </c>
      <c r="B94" s="145" t="s">
        <v>208</v>
      </c>
      <c r="C94" s="136"/>
      <c r="D94" s="136"/>
      <c r="E94" s="136"/>
      <c r="F94" s="136"/>
      <c r="G94" s="136">
        <v>1</v>
      </c>
      <c r="H94" s="136">
        <v>1</v>
      </c>
      <c r="I94" s="136"/>
      <c r="J94" s="138"/>
      <c r="K94" s="137">
        <v>2</v>
      </c>
      <c r="L94" s="130"/>
    </row>
    <row r="95" spans="1:12" ht="12.75" customHeight="1">
      <c r="A95" s="142" t="s">
        <v>222</v>
      </c>
      <c r="B95" s="145" t="s">
        <v>209</v>
      </c>
      <c r="C95" s="136"/>
      <c r="D95" s="136"/>
      <c r="E95" s="136"/>
      <c r="F95" s="136"/>
      <c r="G95" s="136"/>
      <c r="H95" s="136"/>
      <c r="I95" s="136"/>
      <c r="J95" s="138"/>
      <c r="K95" s="137">
        <v>0</v>
      </c>
      <c r="L95" s="130"/>
    </row>
    <row r="96" spans="1:12" ht="12.75" customHeight="1">
      <c r="A96" s="142" t="s">
        <v>216</v>
      </c>
      <c r="B96" s="145" t="s">
        <v>210</v>
      </c>
      <c r="C96" s="136"/>
      <c r="D96" s="136"/>
      <c r="E96" s="136"/>
      <c r="F96" s="136"/>
      <c r="G96" s="136"/>
      <c r="H96" s="136"/>
      <c r="I96" s="136"/>
      <c r="J96" s="138"/>
      <c r="K96" s="137">
        <v>0</v>
      </c>
      <c r="L96" s="130"/>
    </row>
    <row r="97" spans="1:11" ht="12.75" customHeight="1">
      <c r="A97" s="142" t="s">
        <v>223</v>
      </c>
      <c r="B97" s="145" t="s">
        <v>211</v>
      </c>
      <c r="C97" s="136"/>
      <c r="D97" s="136"/>
      <c r="E97" s="136"/>
      <c r="F97" s="136"/>
      <c r="G97" s="136"/>
      <c r="H97" s="136"/>
      <c r="I97" s="136"/>
      <c r="J97" s="138"/>
      <c r="K97" s="137">
        <v>0</v>
      </c>
    </row>
    <row r="98" spans="1:11" ht="12.75" customHeight="1">
      <c r="A98" s="142" t="s">
        <v>224</v>
      </c>
      <c r="B98" s="145" t="s">
        <v>212</v>
      </c>
      <c r="C98" s="136"/>
      <c r="D98" s="136"/>
      <c r="E98" s="136"/>
      <c r="F98" s="136"/>
      <c r="G98" s="136"/>
      <c r="H98" s="136"/>
      <c r="I98" s="136"/>
      <c r="J98" s="138"/>
      <c r="K98" s="137">
        <v>0</v>
      </c>
    </row>
    <row r="99" spans="1:11" ht="12.75" customHeight="1">
      <c r="A99" s="142" t="s">
        <v>225</v>
      </c>
      <c r="B99" s="145" t="s">
        <v>213</v>
      </c>
      <c r="C99" s="136">
        <v>1</v>
      </c>
      <c r="D99" s="136">
        <v>1</v>
      </c>
      <c r="E99" s="136"/>
      <c r="F99" s="136"/>
      <c r="G99" s="136">
        <v>1</v>
      </c>
      <c r="H99" s="136"/>
      <c r="I99" s="136"/>
      <c r="J99" s="138"/>
      <c r="K99" s="137">
        <v>3</v>
      </c>
    </row>
    <row r="100" spans="1:11" ht="12.75" customHeight="1">
      <c r="A100" s="142" t="s">
        <v>215</v>
      </c>
      <c r="B100" s="145" t="s">
        <v>214</v>
      </c>
      <c r="C100" s="136">
        <v>2</v>
      </c>
      <c r="D100" s="136">
        <v>2</v>
      </c>
      <c r="E100" s="136"/>
      <c r="F100" s="136"/>
      <c r="G100" s="136">
        <v>2</v>
      </c>
      <c r="H100" s="136">
        <v>2</v>
      </c>
      <c r="I100" s="136"/>
      <c r="J100" s="138"/>
      <c r="K100" s="137">
        <v>8</v>
      </c>
    </row>
    <row r="101" spans="1:11" ht="12.75" customHeight="1">
      <c r="A101" s="182" t="s">
        <v>81</v>
      </c>
      <c r="B101" s="569" t="s">
        <v>82</v>
      </c>
      <c r="C101" s="570">
        <v>18</v>
      </c>
      <c r="D101" s="570">
        <v>11</v>
      </c>
      <c r="E101" s="570">
        <v>4</v>
      </c>
      <c r="F101" s="570">
        <v>4</v>
      </c>
      <c r="G101" s="570">
        <v>15</v>
      </c>
      <c r="H101" s="570">
        <v>12</v>
      </c>
      <c r="I101" s="570">
        <v>5</v>
      </c>
      <c r="J101" s="570">
        <v>5</v>
      </c>
      <c r="K101" s="571">
        <v>74</v>
      </c>
    </row>
    <row r="102" spans="1:11" ht="12.75" customHeight="1">
      <c r="A102" s="770" t="s">
        <v>269</v>
      </c>
      <c r="B102" s="771"/>
      <c r="C102" s="771"/>
      <c r="D102" s="771"/>
      <c r="E102" s="771"/>
      <c r="F102" s="771"/>
      <c r="G102" s="771"/>
      <c r="H102" s="771"/>
      <c r="I102" s="771"/>
      <c r="J102" s="771"/>
      <c r="K102" s="772"/>
    </row>
    <row r="103" spans="1:11" ht="12.75" customHeight="1">
      <c r="A103" s="143" t="s">
        <v>203</v>
      </c>
      <c r="B103" s="144" t="s">
        <v>202</v>
      </c>
      <c r="C103" s="773"/>
      <c r="D103" s="774"/>
      <c r="E103" s="774"/>
      <c r="F103" s="774"/>
      <c r="G103" s="774"/>
      <c r="H103" s="774"/>
      <c r="I103" s="774"/>
      <c r="J103" s="774"/>
      <c r="K103" s="775"/>
    </row>
    <row r="104" spans="1:11" ht="12.75" customHeight="1">
      <c r="A104" s="142" t="s">
        <v>217</v>
      </c>
      <c r="B104" s="145" t="s">
        <v>204</v>
      </c>
      <c r="C104" s="136"/>
      <c r="D104" s="136"/>
      <c r="E104" s="136"/>
      <c r="F104" s="136"/>
      <c r="G104" s="136"/>
      <c r="H104" s="136"/>
      <c r="I104" s="136"/>
      <c r="J104" s="138"/>
      <c r="K104" s="137">
        <v>0</v>
      </c>
    </row>
    <row r="105" spans="1:11" ht="12.75" customHeight="1">
      <c r="A105" s="142" t="s">
        <v>218</v>
      </c>
      <c r="B105" s="145" t="s">
        <v>205</v>
      </c>
      <c r="C105" s="136">
        <v>6</v>
      </c>
      <c r="D105" s="136">
        <v>5</v>
      </c>
      <c r="E105" s="136"/>
      <c r="F105" s="136"/>
      <c r="G105" s="136">
        <v>6</v>
      </c>
      <c r="H105" s="136">
        <v>5</v>
      </c>
      <c r="I105" s="136"/>
      <c r="J105" s="138"/>
      <c r="K105" s="137">
        <v>22</v>
      </c>
    </row>
    <row r="106" spans="1:11" ht="12.75" customHeight="1">
      <c r="A106" s="142" t="s">
        <v>219</v>
      </c>
      <c r="B106" s="145" t="s">
        <v>206</v>
      </c>
      <c r="C106" s="136"/>
      <c r="D106" s="136"/>
      <c r="E106" s="136"/>
      <c r="F106" s="136"/>
      <c r="G106" s="136"/>
      <c r="H106" s="136"/>
      <c r="I106" s="136"/>
      <c r="J106" s="138"/>
      <c r="K106" s="137">
        <v>0</v>
      </c>
    </row>
    <row r="107" spans="1:11" ht="12.75" customHeight="1">
      <c r="A107" s="142" t="s">
        <v>220</v>
      </c>
      <c r="B107" s="145" t="s">
        <v>207</v>
      </c>
      <c r="C107" s="136"/>
      <c r="D107" s="136"/>
      <c r="E107" s="136"/>
      <c r="F107" s="136"/>
      <c r="G107" s="136"/>
      <c r="H107" s="136"/>
      <c r="I107" s="136"/>
      <c r="J107" s="138"/>
      <c r="K107" s="137">
        <v>0</v>
      </c>
    </row>
    <row r="108" spans="1:11" ht="12.75" customHeight="1">
      <c r="A108" s="142" t="s">
        <v>221</v>
      </c>
      <c r="B108" s="145" t="s">
        <v>208</v>
      </c>
      <c r="C108" s="136"/>
      <c r="D108" s="136"/>
      <c r="E108" s="136"/>
      <c r="F108" s="136"/>
      <c r="G108" s="136"/>
      <c r="H108" s="136"/>
      <c r="I108" s="136"/>
      <c r="J108" s="138"/>
      <c r="K108" s="137">
        <v>0</v>
      </c>
    </row>
    <row r="109" spans="1:11" ht="12.75" customHeight="1">
      <c r="A109" s="142" t="s">
        <v>222</v>
      </c>
      <c r="B109" s="145" t="s">
        <v>209</v>
      </c>
      <c r="C109" s="136">
        <v>13</v>
      </c>
      <c r="D109" s="136">
        <v>9</v>
      </c>
      <c r="E109" s="136"/>
      <c r="F109" s="136"/>
      <c r="G109" s="136">
        <v>12</v>
      </c>
      <c r="H109" s="136">
        <v>3</v>
      </c>
      <c r="I109" s="136">
        <v>7</v>
      </c>
      <c r="J109" s="138">
        <v>4</v>
      </c>
      <c r="K109" s="137">
        <v>48</v>
      </c>
    </row>
    <row r="110" spans="1:11" ht="12.75" customHeight="1">
      <c r="A110" s="142" t="s">
        <v>216</v>
      </c>
      <c r="B110" s="145" t="s">
        <v>210</v>
      </c>
      <c r="C110" s="136">
        <v>3</v>
      </c>
      <c r="D110" s="136">
        <v>2</v>
      </c>
      <c r="E110" s="136"/>
      <c r="F110" s="136"/>
      <c r="G110" s="136">
        <v>1</v>
      </c>
      <c r="H110" s="136">
        <v>1</v>
      </c>
      <c r="I110" s="136"/>
      <c r="J110" s="138"/>
      <c r="K110" s="137">
        <v>7</v>
      </c>
    </row>
    <row r="111" spans="1:11" ht="12.75" customHeight="1">
      <c r="A111" s="142" t="s">
        <v>223</v>
      </c>
      <c r="B111" s="145" t="s">
        <v>211</v>
      </c>
      <c r="C111" s="136"/>
      <c r="D111" s="136"/>
      <c r="E111" s="136"/>
      <c r="F111" s="136"/>
      <c r="G111" s="136">
        <v>2</v>
      </c>
      <c r="H111" s="136"/>
      <c r="I111" s="136">
        <v>2</v>
      </c>
      <c r="J111" s="138">
        <v>1</v>
      </c>
      <c r="K111" s="137">
        <v>5</v>
      </c>
    </row>
    <row r="112" spans="1:11" ht="12.75" customHeight="1">
      <c r="A112" s="142" t="s">
        <v>224</v>
      </c>
      <c r="B112" s="145" t="s">
        <v>212</v>
      </c>
      <c r="C112" s="136"/>
      <c r="D112" s="136"/>
      <c r="E112" s="136"/>
      <c r="F112" s="136"/>
      <c r="G112" s="136"/>
      <c r="H112" s="136"/>
      <c r="I112" s="136"/>
      <c r="J112" s="138"/>
      <c r="K112" s="137">
        <v>0</v>
      </c>
    </row>
    <row r="113" spans="1:11" ht="12.75" customHeight="1">
      <c r="A113" s="142" t="s">
        <v>225</v>
      </c>
      <c r="B113" s="145" t="s">
        <v>213</v>
      </c>
      <c r="C113" s="139"/>
      <c r="D113" s="139"/>
      <c r="E113" s="139"/>
      <c r="F113" s="139"/>
      <c r="G113" s="139"/>
      <c r="H113" s="139"/>
      <c r="I113" s="139"/>
      <c r="J113" s="140"/>
      <c r="K113" s="141">
        <v>0</v>
      </c>
    </row>
    <row r="114" spans="1:11" ht="12.75" customHeight="1">
      <c r="A114" s="142" t="s">
        <v>215</v>
      </c>
      <c r="B114" s="145" t="s">
        <v>214</v>
      </c>
      <c r="C114" s="139"/>
      <c r="D114" s="139"/>
      <c r="E114" s="139"/>
      <c r="F114" s="139"/>
      <c r="G114" s="139"/>
      <c r="H114" s="139"/>
      <c r="I114" s="139"/>
      <c r="J114" s="140"/>
      <c r="K114" s="141">
        <v>0</v>
      </c>
    </row>
    <row r="115" spans="1:11" ht="12.75" customHeight="1">
      <c r="A115" s="572" t="s">
        <v>81</v>
      </c>
      <c r="B115" s="573" t="s">
        <v>82</v>
      </c>
      <c r="C115" s="570">
        <v>22</v>
      </c>
      <c r="D115" s="570">
        <v>16</v>
      </c>
      <c r="E115" s="570">
        <v>0</v>
      </c>
      <c r="F115" s="570">
        <v>0</v>
      </c>
      <c r="G115" s="570">
        <v>21</v>
      </c>
      <c r="H115" s="570">
        <v>9</v>
      </c>
      <c r="I115" s="570">
        <v>9</v>
      </c>
      <c r="J115" s="570">
        <v>5</v>
      </c>
      <c r="K115" s="574">
        <v>82</v>
      </c>
    </row>
    <row r="116" spans="1:11" ht="12.75" customHeight="1">
      <c r="A116" s="770" t="s">
        <v>261</v>
      </c>
      <c r="B116" s="771"/>
      <c r="C116" s="771"/>
      <c r="D116" s="771"/>
      <c r="E116" s="771"/>
      <c r="F116" s="771"/>
      <c r="G116" s="771"/>
      <c r="H116" s="771"/>
      <c r="I116" s="771"/>
      <c r="J116" s="771"/>
      <c r="K116" s="772"/>
    </row>
    <row r="117" spans="1:11" ht="12.75" customHeight="1">
      <c r="A117" s="143" t="s">
        <v>203</v>
      </c>
      <c r="B117" s="144" t="s">
        <v>202</v>
      </c>
      <c r="C117" s="773"/>
      <c r="D117" s="774"/>
      <c r="E117" s="774"/>
      <c r="F117" s="774"/>
      <c r="G117" s="774"/>
      <c r="H117" s="774"/>
      <c r="I117" s="774"/>
      <c r="J117" s="774"/>
      <c r="K117" s="775"/>
    </row>
    <row r="118" spans="1:11" ht="12.75" customHeight="1">
      <c r="A118" s="142" t="s">
        <v>217</v>
      </c>
      <c r="B118" s="145" t="s">
        <v>204</v>
      </c>
      <c r="C118" s="136"/>
      <c r="D118" s="136"/>
      <c r="E118" s="136"/>
      <c r="F118" s="136"/>
      <c r="G118" s="136"/>
      <c r="H118" s="136"/>
      <c r="I118" s="136"/>
      <c r="J118" s="136"/>
      <c r="K118" s="137">
        <v>0</v>
      </c>
    </row>
    <row r="119" spans="1:11" ht="12.75" customHeight="1">
      <c r="A119" s="142" t="s">
        <v>218</v>
      </c>
      <c r="B119" s="145" t="s">
        <v>205</v>
      </c>
      <c r="C119" s="136">
        <v>23</v>
      </c>
      <c r="D119" s="136">
        <v>16</v>
      </c>
      <c r="E119" s="136">
        <v>4</v>
      </c>
      <c r="F119" s="136">
        <v>4</v>
      </c>
      <c r="G119" s="136">
        <v>22</v>
      </c>
      <c r="H119" s="136">
        <v>19</v>
      </c>
      <c r="I119" s="136">
        <v>5</v>
      </c>
      <c r="J119" s="136">
        <v>5</v>
      </c>
      <c r="K119" s="137">
        <v>98</v>
      </c>
    </row>
    <row r="120" spans="1:11" ht="12.75" customHeight="1">
      <c r="A120" s="142" t="s">
        <v>219</v>
      </c>
      <c r="B120" s="145" t="s">
        <v>206</v>
      </c>
      <c r="C120" s="136">
        <v>13</v>
      </c>
      <c r="D120" s="136">
        <v>4</v>
      </c>
      <c r="E120" s="136"/>
      <c r="F120" s="136"/>
      <c r="G120" s="136">
        <v>12</v>
      </c>
      <c r="H120" s="136">
        <v>5</v>
      </c>
      <c r="I120" s="136">
        <v>7</v>
      </c>
      <c r="J120" s="136">
        <v>7</v>
      </c>
      <c r="K120" s="137">
        <v>48</v>
      </c>
    </row>
    <row r="121" spans="1:11" ht="12.75" customHeight="1">
      <c r="A121" s="142" t="s">
        <v>220</v>
      </c>
      <c r="B121" s="145" t="s">
        <v>207</v>
      </c>
      <c r="C121" s="136">
        <v>6</v>
      </c>
      <c r="D121" s="136">
        <v>4</v>
      </c>
      <c r="E121" s="136"/>
      <c r="F121" s="136"/>
      <c r="G121" s="136">
        <v>4</v>
      </c>
      <c r="H121" s="136"/>
      <c r="I121" s="136">
        <v>4</v>
      </c>
      <c r="J121" s="136">
        <v>4</v>
      </c>
      <c r="K121" s="137">
        <v>22</v>
      </c>
    </row>
    <row r="122" spans="1:11" ht="12.75" customHeight="1">
      <c r="A122" s="142" t="s">
        <v>221</v>
      </c>
      <c r="B122" s="145" t="s">
        <v>208</v>
      </c>
      <c r="C122" s="136">
        <v>2</v>
      </c>
      <c r="D122" s="136">
        <v>2</v>
      </c>
      <c r="E122" s="136"/>
      <c r="F122" s="136"/>
      <c r="G122" s="136">
        <v>4</v>
      </c>
      <c r="H122" s="136">
        <v>2</v>
      </c>
      <c r="I122" s="136"/>
      <c r="J122" s="136"/>
      <c r="K122" s="137">
        <v>10</v>
      </c>
    </row>
    <row r="123" spans="1:11" ht="12.75" customHeight="1">
      <c r="A123" s="142" t="s">
        <v>222</v>
      </c>
      <c r="B123" s="145" t="s">
        <v>209</v>
      </c>
      <c r="C123" s="136">
        <v>16</v>
      </c>
      <c r="D123" s="136">
        <v>12</v>
      </c>
      <c r="E123" s="136"/>
      <c r="F123" s="136"/>
      <c r="G123" s="136">
        <v>16</v>
      </c>
      <c r="H123" s="136">
        <v>6</v>
      </c>
      <c r="I123" s="136">
        <v>10</v>
      </c>
      <c r="J123" s="136">
        <v>5</v>
      </c>
      <c r="K123" s="137">
        <v>65</v>
      </c>
    </row>
    <row r="124" spans="1:11" ht="12.75" customHeight="1">
      <c r="A124" s="142" t="s">
        <v>216</v>
      </c>
      <c r="B124" s="145" t="s">
        <v>210</v>
      </c>
      <c r="C124" s="136">
        <v>3</v>
      </c>
      <c r="D124" s="136">
        <v>2</v>
      </c>
      <c r="E124" s="136"/>
      <c r="F124" s="136"/>
      <c r="G124" s="136">
        <v>1</v>
      </c>
      <c r="H124" s="136">
        <v>1</v>
      </c>
      <c r="I124" s="136"/>
      <c r="J124" s="136"/>
      <c r="K124" s="137">
        <v>7</v>
      </c>
    </row>
    <row r="125" spans="1:11" ht="12.75" customHeight="1">
      <c r="A125" s="142" t="s">
        <v>223</v>
      </c>
      <c r="B125" s="145" t="s">
        <v>211</v>
      </c>
      <c r="C125" s="136">
        <v>10</v>
      </c>
      <c r="D125" s="136">
        <v>8</v>
      </c>
      <c r="E125" s="136"/>
      <c r="F125" s="136"/>
      <c r="G125" s="136">
        <v>12</v>
      </c>
      <c r="H125" s="136">
        <v>7</v>
      </c>
      <c r="I125" s="136">
        <v>4</v>
      </c>
      <c r="J125" s="136">
        <v>3</v>
      </c>
      <c r="K125" s="137">
        <v>44</v>
      </c>
    </row>
    <row r="126" spans="1:11" ht="12.75" customHeight="1">
      <c r="A126" s="142" t="s">
        <v>224</v>
      </c>
      <c r="B126" s="145" t="s">
        <v>212</v>
      </c>
      <c r="C126" s="136"/>
      <c r="D126" s="136"/>
      <c r="E126" s="136"/>
      <c r="F126" s="136"/>
      <c r="G126" s="136"/>
      <c r="H126" s="136"/>
      <c r="I126" s="136"/>
      <c r="J126" s="136"/>
      <c r="K126" s="137">
        <v>0</v>
      </c>
    </row>
    <row r="127" spans="1:11" ht="12.75" customHeight="1">
      <c r="A127" s="142" t="s">
        <v>225</v>
      </c>
      <c r="B127" s="145" t="s">
        <v>213</v>
      </c>
      <c r="C127" s="136">
        <v>14</v>
      </c>
      <c r="D127" s="136">
        <v>11</v>
      </c>
      <c r="E127" s="136"/>
      <c r="F127" s="136"/>
      <c r="G127" s="136">
        <v>2</v>
      </c>
      <c r="H127" s="136"/>
      <c r="I127" s="136"/>
      <c r="J127" s="136"/>
      <c r="K127" s="137">
        <v>27</v>
      </c>
    </row>
    <row r="128" spans="1:11" ht="12.75" customHeight="1" thickBot="1">
      <c r="A128" s="142" t="s">
        <v>215</v>
      </c>
      <c r="B128" s="145" t="s">
        <v>214</v>
      </c>
      <c r="C128" s="136">
        <v>2</v>
      </c>
      <c r="D128" s="136">
        <v>2</v>
      </c>
      <c r="E128" s="136"/>
      <c r="F128" s="136"/>
      <c r="G128" s="136">
        <v>2</v>
      </c>
      <c r="H128" s="136">
        <v>2</v>
      </c>
      <c r="I128" s="136"/>
      <c r="J128" s="136"/>
      <c r="K128" s="137">
        <v>8</v>
      </c>
    </row>
    <row r="129" spans="1:11" ht="12.75" customHeight="1" thickBot="1">
      <c r="A129" s="575" t="s">
        <v>83</v>
      </c>
      <c r="B129" s="576" t="s">
        <v>82</v>
      </c>
      <c r="C129" s="577">
        <v>89</v>
      </c>
      <c r="D129" s="577">
        <v>61</v>
      </c>
      <c r="E129" s="577">
        <v>4</v>
      </c>
      <c r="F129" s="577">
        <v>4</v>
      </c>
      <c r="G129" s="577">
        <v>75</v>
      </c>
      <c r="H129" s="577">
        <v>42</v>
      </c>
      <c r="I129" s="577">
        <v>30</v>
      </c>
      <c r="J129" s="577">
        <v>24</v>
      </c>
      <c r="K129" s="577">
        <v>329</v>
      </c>
    </row>
    <row r="131" spans="1:11" ht="15">
      <c r="A131" s="132" t="s">
        <v>5</v>
      </c>
      <c r="C131" s="130"/>
      <c r="D131" s="130"/>
      <c r="E131" s="130"/>
      <c r="F131" s="130"/>
      <c r="G131" s="130"/>
      <c r="H131" s="130"/>
      <c r="I131" s="130"/>
      <c r="J131" s="130"/>
      <c r="K131" s="130"/>
    </row>
    <row r="132" spans="1:11" ht="15">
      <c r="A132" s="131" t="s">
        <v>6</v>
      </c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</row>
  </sheetData>
  <sheetProtection password="CC4B" sheet="1" objects="1" scenarios="1"/>
  <mergeCells count="26">
    <mergeCell ref="B2:B3"/>
    <mergeCell ref="K2:K3"/>
    <mergeCell ref="C103:K103"/>
    <mergeCell ref="A1:K1"/>
    <mergeCell ref="C2:D2"/>
    <mergeCell ref="E2:F2"/>
    <mergeCell ref="G2:H2"/>
    <mergeCell ref="I2:J2"/>
    <mergeCell ref="A2:A3"/>
    <mergeCell ref="A4:K4"/>
    <mergeCell ref="A18:K18"/>
    <mergeCell ref="A32:K32"/>
    <mergeCell ref="A46:K46"/>
    <mergeCell ref="A60:K60"/>
    <mergeCell ref="A74:K74"/>
    <mergeCell ref="A88:K88"/>
    <mergeCell ref="A102:K102"/>
    <mergeCell ref="C117:K117"/>
    <mergeCell ref="C5:K5"/>
    <mergeCell ref="C19:K19"/>
    <mergeCell ref="C33:K33"/>
    <mergeCell ref="C47:K47"/>
    <mergeCell ref="C61:K61"/>
    <mergeCell ref="C75:K75"/>
    <mergeCell ref="C89:K89"/>
    <mergeCell ref="A116:K116"/>
  </mergeCells>
  <printOptions/>
  <pageMargins left="0.7" right="0.7" top="0.75" bottom="0.75" header="0.3" footer="0.3"/>
  <pageSetup fitToWidth="0" fitToHeight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 topLeftCell="A1">
      <selection activeCell="F43" sqref="F43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1" ht="18.75">
      <c r="A1" s="829" t="s">
        <v>355</v>
      </c>
      <c r="B1" s="830"/>
      <c r="C1" s="830"/>
      <c r="D1" s="830"/>
      <c r="E1" s="830"/>
      <c r="F1" s="830"/>
      <c r="G1" s="830"/>
      <c r="H1" s="830"/>
      <c r="I1" s="830"/>
      <c r="J1" s="830"/>
      <c r="K1" s="804"/>
    </row>
    <row r="2" spans="1:11" ht="15">
      <c r="A2" s="796" t="s">
        <v>261</v>
      </c>
      <c r="B2" s="808"/>
      <c r="C2" s="806" t="s">
        <v>0</v>
      </c>
      <c r="D2" s="806"/>
      <c r="E2" s="806" t="s">
        <v>2</v>
      </c>
      <c r="F2" s="806"/>
      <c r="G2" s="806" t="s">
        <v>1</v>
      </c>
      <c r="H2" s="806"/>
      <c r="I2" s="832" t="s">
        <v>3</v>
      </c>
      <c r="J2" s="824"/>
      <c r="K2" s="810" t="s">
        <v>4</v>
      </c>
    </row>
    <row r="3" spans="1:11" ht="13.5" thickBot="1">
      <c r="A3" s="788"/>
      <c r="B3" s="831"/>
      <c r="C3" s="638" t="s">
        <v>7</v>
      </c>
      <c r="D3" s="638" t="s">
        <v>8</v>
      </c>
      <c r="E3" s="638" t="s">
        <v>7</v>
      </c>
      <c r="F3" s="638" t="s">
        <v>8</v>
      </c>
      <c r="G3" s="638" t="s">
        <v>7</v>
      </c>
      <c r="H3" s="638" t="s">
        <v>8</v>
      </c>
      <c r="I3" s="638" t="s">
        <v>7</v>
      </c>
      <c r="J3" s="638" t="s">
        <v>8</v>
      </c>
      <c r="K3" s="779"/>
    </row>
    <row r="4" spans="1:11" ht="12.75" customHeight="1">
      <c r="A4" s="789" t="s">
        <v>267</v>
      </c>
      <c r="B4" s="790"/>
      <c r="C4" s="790"/>
      <c r="D4" s="790"/>
      <c r="E4" s="790"/>
      <c r="F4" s="790"/>
      <c r="G4" s="790"/>
      <c r="H4" s="790"/>
      <c r="I4" s="790"/>
      <c r="J4" s="790"/>
      <c r="K4" s="791"/>
    </row>
    <row r="5" spans="1:11" ht="12.75" customHeight="1">
      <c r="A5" s="218" t="s">
        <v>203</v>
      </c>
      <c r="B5" s="219" t="s">
        <v>202</v>
      </c>
      <c r="C5" s="797"/>
      <c r="D5" s="798"/>
      <c r="E5" s="798"/>
      <c r="F5" s="798"/>
      <c r="G5" s="798"/>
      <c r="H5" s="798"/>
      <c r="I5" s="798"/>
      <c r="J5" s="798"/>
      <c r="K5" s="799"/>
    </row>
    <row r="6" spans="1:11" ht="12.75" customHeight="1">
      <c r="A6" s="216" t="s">
        <v>217</v>
      </c>
      <c r="B6" s="220" t="s">
        <v>204</v>
      </c>
      <c r="C6" s="210"/>
      <c r="D6" s="210"/>
      <c r="E6" s="210"/>
      <c r="F6" s="210"/>
      <c r="G6" s="210"/>
      <c r="H6" s="210"/>
      <c r="I6" s="210"/>
      <c r="J6" s="213"/>
      <c r="K6" s="211">
        <v>0</v>
      </c>
    </row>
    <row r="7" spans="1:11" ht="12.75" customHeight="1">
      <c r="A7" s="216" t="s">
        <v>218</v>
      </c>
      <c r="B7" s="220" t="s">
        <v>205</v>
      </c>
      <c r="C7" s="210"/>
      <c r="D7" s="210"/>
      <c r="E7" s="210"/>
      <c r="F7" s="210"/>
      <c r="G7" s="210"/>
      <c r="H7" s="210"/>
      <c r="I7" s="210"/>
      <c r="J7" s="213"/>
      <c r="K7" s="211">
        <v>0</v>
      </c>
    </row>
    <row r="8" spans="1:11" ht="12.75" customHeight="1">
      <c r="A8" s="216" t="s">
        <v>219</v>
      </c>
      <c r="B8" s="220" t="s">
        <v>206</v>
      </c>
      <c r="C8" s="210"/>
      <c r="D8" s="210"/>
      <c r="E8" s="210"/>
      <c r="F8" s="210"/>
      <c r="G8" s="210"/>
      <c r="H8" s="210"/>
      <c r="I8" s="210">
        <v>1</v>
      </c>
      <c r="J8" s="213"/>
      <c r="K8" s="211">
        <v>1</v>
      </c>
    </row>
    <row r="9" spans="1:11" ht="12.75" customHeight="1">
      <c r="A9" s="216" t="s">
        <v>220</v>
      </c>
      <c r="B9" s="220" t="s">
        <v>207</v>
      </c>
      <c r="C9" s="210"/>
      <c r="D9" s="210"/>
      <c r="E9" s="210"/>
      <c r="F9" s="210"/>
      <c r="G9" s="210"/>
      <c r="H9" s="210"/>
      <c r="I9" s="210"/>
      <c r="J9" s="213"/>
      <c r="K9" s="211">
        <v>0</v>
      </c>
    </row>
    <row r="10" spans="1:11" ht="12.75" customHeight="1">
      <c r="A10" s="216" t="s">
        <v>221</v>
      </c>
      <c r="B10" s="220" t="s">
        <v>208</v>
      </c>
      <c r="C10" s="210"/>
      <c r="D10" s="210"/>
      <c r="E10" s="210"/>
      <c r="F10" s="210"/>
      <c r="G10" s="210"/>
      <c r="H10" s="210"/>
      <c r="I10" s="210"/>
      <c r="J10" s="213"/>
      <c r="K10" s="211">
        <v>0</v>
      </c>
    </row>
    <row r="11" spans="1:11" ht="12.75" customHeight="1">
      <c r="A11" s="216" t="s">
        <v>222</v>
      </c>
      <c r="B11" s="220" t="s">
        <v>209</v>
      </c>
      <c r="C11" s="210"/>
      <c r="D11" s="210"/>
      <c r="E11" s="210"/>
      <c r="F11" s="210"/>
      <c r="G11" s="210"/>
      <c r="H11" s="210"/>
      <c r="I11" s="210"/>
      <c r="J11" s="213"/>
      <c r="K11" s="211">
        <v>0</v>
      </c>
    </row>
    <row r="12" spans="1:11" ht="12.75" customHeight="1">
      <c r="A12" s="216" t="s">
        <v>216</v>
      </c>
      <c r="B12" s="220" t="s">
        <v>210</v>
      </c>
      <c r="C12" s="210"/>
      <c r="D12" s="210"/>
      <c r="E12" s="210"/>
      <c r="F12" s="210"/>
      <c r="G12" s="210"/>
      <c r="H12" s="210"/>
      <c r="I12" s="210"/>
      <c r="J12" s="213"/>
      <c r="K12" s="211">
        <v>0</v>
      </c>
    </row>
    <row r="13" spans="1:11" ht="12.75" customHeight="1">
      <c r="A13" s="216" t="s">
        <v>223</v>
      </c>
      <c r="B13" s="220" t="s">
        <v>211</v>
      </c>
      <c r="C13" s="210"/>
      <c r="D13" s="210"/>
      <c r="E13" s="210"/>
      <c r="F13" s="210"/>
      <c r="G13" s="210"/>
      <c r="H13" s="210"/>
      <c r="I13" s="210"/>
      <c r="J13" s="213"/>
      <c r="K13" s="211">
        <v>0</v>
      </c>
    </row>
    <row r="14" spans="1:11" ht="12.75" customHeight="1">
      <c r="A14" s="216" t="s">
        <v>224</v>
      </c>
      <c r="B14" s="220" t="s">
        <v>212</v>
      </c>
      <c r="C14" s="210"/>
      <c r="D14" s="210"/>
      <c r="E14" s="210"/>
      <c r="F14" s="210"/>
      <c r="G14" s="210"/>
      <c r="H14" s="210"/>
      <c r="I14" s="210"/>
      <c r="J14" s="213"/>
      <c r="K14" s="211">
        <v>0</v>
      </c>
    </row>
    <row r="15" spans="1:11" ht="12.75" customHeight="1">
      <c r="A15" s="216" t="s">
        <v>225</v>
      </c>
      <c r="B15" s="220" t="s">
        <v>213</v>
      </c>
      <c r="C15" s="210"/>
      <c r="D15" s="210"/>
      <c r="E15" s="210"/>
      <c r="F15" s="210"/>
      <c r="G15" s="210"/>
      <c r="H15" s="210"/>
      <c r="I15" s="210"/>
      <c r="J15" s="213"/>
      <c r="K15" s="211">
        <v>0</v>
      </c>
    </row>
    <row r="16" spans="1:11" ht="12.75" customHeight="1">
      <c r="A16" s="216" t="s">
        <v>215</v>
      </c>
      <c r="B16" s="220" t="s">
        <v>214</v>
      </c>
      <c r="C16" s="210"/>
      <c r="D16" s="210"/>
      <c r="E16" s="210"/>
      <c r="F16" s="210"/>
      <c r="G16" s="210"/>
      <c r="H16" s="210"/>
      <c r="I16" s="210"/>
      <c r="J16" s="213"/>
      <c r="K16" s="211">
        <v>0</v>
      </c>
    </row>
    <row r="17" spans="1:11" ht="12.75" customHeight="1">
      <c r="A17" s="182" t="s">
        <v>81</v>
      </c>
      <c r="B17" s="569" t="s">
        <v>82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1</v>
      </c>
      <c r="J17" s="58">
        <v>0</v>
      </c>
      <c r="K17" s="639">
        <v>1</v>
      </c>
    </row>
    <row r="18" spans="1:11" ht="12.75" customHeight="1">
      <c r="A18" s="770" t="s">
        <v>261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2"/>
    </row>
    <row r="19" spans="1:11" ht="12.75" customHeight="1">
      <c r="A19" s="218" t="s">
        <v>203</v>
      </c>
      <c r="B19" s="219" t="s">
        <v>202</v>
      </c>
      <c r="C19" s="797"/>
      <c r="D19" s="798"/>
      <c r="E19" s="798"/>
      <c r="F19" s="798"/>
      <c r="G19" s="798"/>
      <c r="H19" s="798"/>
      <c r="I19" s="798"/>
      <c r="J19" s="798"/>
      <c r="K19" s="799"/>
    </row>
    <row r="20" spans="1:11" ht="12.75" customHeight="1">
      <c r="A20" s="216" t="s">
        <v>217</v>
      </c>
      <c r="B20" s="220" t="s">
        <v>204</v>
      </c>
      <c r="C20" s="214"/>
      <c r="D20" s="214"/>
      <c r="E20" s="214"/>
      <c r="F20" s="214"/>
      <c r="G20" s="214"/>
      <c r="H20" s="214"/>
      <c r="I20" s="214"/>
      <c r="J20" s="214"/>
      <c r="K20" s="215">
        <v>0</v>
      </c>
    </row>
    <row r="21" spans="1:11" ht="12.75" customHeight="1">
      <c r="A21" s="216" t="s">
        <v>218</v>
      </c>
      <c r="B21" s="220" t="s">
        <v>205</v>
      </c>
      <c r="C21" s="214"/>
      <c r="D21" s="214"/>
      <c r="E21" s="214"/>
      <c r="F21" s="214"/>
      <c r="G21" s="214"/>
      <c r="H21" s="214"/>
      <c r="I21" s="214"/>
      <c r="J21" s="214"/>
      <c r="K21" s="215">
        <v>0</v>
      </c>
    </row>
    <row r="22" spans="1:11" ht="12.75" customHeight="1">
      <c r="A22" s="216" t="s">
        <v>219</v>
      </c>
      <c r="B22" s="220" t="s">
        <v>206</v>
      </c>
      <c r="C22" s="214"/>
      <c r="D22" s="214"/>
      <c r="E22" s="214"/>
      <c r="F22" s="214"/>
      <c r="G22" s="214"/>
      <c r="H22" s="214"/>
      <c r="I22" s="214">
        <v>1</v>
      </c>
      <c r="J22" s="214"/>
      <c r="K22" s="215">
        <v>1</v>
      </c>
    </row>
    <row r="23" spans="1:11" ht="12.75" customHeight="1">
      <c r="A23" s="216" t="s">
        <v>220</v>
      </c>
      <c r="B23" s="220" t="s">
        <v>207</v>
      </c>
      <c r="C23" s="214"/>
      <c r="D23" s="214"/>
      <c r="E23" s="214"/>
      <c r="F23" s="214"/>
      <c r="G23" s="214"/>
      <c r="H23" s="214"/>
      <c r="I23" s="214"/>
      <c r="J23" s="214"/>
      <c r="K23" s="215">
        <v>0</v>
      </c>
    </row>
    <row r="24" spans="1:11" ht="12.75" customHeight="1">
      <c r="A24" s="216" t="s">
        <v>221</v>
      </c>
      <c r="B24" s="220" t="s">
        <v>208</v>
      </c>
      <c r="C24" s="214"/>
      <c r="D24" s="214"/>
      <c r="E24" s="214"/>
      <c r="F24" s="214"/>
      <c r="G24" s="214"/>
      <c r="H24" s="214"/>
      <c r="I24" s="214"/>
      <c r="J24" s="214"/>
      <c r="K24" s="215">
        <v>0</v>
      </c>
    </row>
    <row r="25" spans="1:11" ht="12.75" customHeight="1">
      <c r="A25" s="216" t="s">
        <v>222</v>
      </c>
      <c r="B25" s="220" t="s">
        <v>209</v>
      </c>
      <c r="C25" s="214"/>
      <c r="D25" s="214"/>
      <c r="E25" s="214"/>
      <c r="F25" s="214"/>
      <c r="G25" s="214"/>
      <c r="H25" s="214"/>
      <c r="I25" s="214"/>
      <c r="J25" s="214"/>
      <c r="K25" s="215">
        <v>0</v>
      </c>
    </row>
    <row r="26" spans="1:11" ht="12.75" customHeight="1">
      <c r="A26" s="216" t="s">
        <v>216</v>
      </c>
      <c r="B26" s="220" t="s">
        <v>210</v>
      </c>
      <c r="C26" s="214"/>
      <c r="D26" s="214"/>
      <c r="E26" s="214"/>
      <c r="F26" s="214"/>
      <c r="G26" s="214"/>
      <c r="H26" s="214"/>
      <c r="I26" s="214"/>
      <c r="J26" s="214"/>
      <c r="K26" s="215">
        <v>0</v>
      </c>
    </row>
    <row r="27" spans="1:11" ht="12.75" customHeight="1">
      <c r="A27" s="216" t="s">
        <v>223</v>
      </c>
      <c r="B27" s="220" t="s">
        <v>211</v>
      </c>
      <c r="C27" s="214"/>
      <c r="D27" s="214"/>
      <c r="E27" s="214"/>
      <c r="F27" s="214"/>
      <c r="G27" s="214"/>
      <c r="H27" s="214"/>
      <c r="I27" s="214"/>
      <c r="J27" s="214"/>
      <c r="K27" s="215">
        <v>0</v>
      </c>
    </row>
    <row r="28" spans="1:11" ht="12.75" customHeight="1">
      <c r="A28" s="216" t="s">
        <v>224</v>
      </c>
      <c r="B28" s="220" t="s">
        <v>212</v>
      </c>
      <c r="C28" s="214"/>
      <c r="D28" s="214"/>
      <c r="E28" s="214"/>
      <c r="F28" s="214"/>
      <c r="G28" s="214"/>
      <c r="H28" s="214"/>
      <c r="I28" s="214"/>
      <c r="J28" s="214"/>
      <c r="K28" s="215">
        <v>0</v>
      </c>
    </row>
    <row r="29" spans="1:11" ht="12.75" customHeight="1">
      <c r="A29" s="216" t="s">
        <v>225</v>
      </c>
      <c r="B29" s="220" t="s">
        <v>213</v>
      </c>
      <c r="C29" s="214"/>
      <c r="D29" s="214"/>
      <c r="E29" s="214"/>
      <c r="F29" s="214"/>
      <c r="G29" s="214"/>
      <c r="H29" s="214"/>
      <c r="I29" s="214"/>
      <c r="J29" s="214"/>
      <c r="K29" s="215">
        <v>0</v>
      </c>
    </row>
    <row r="30" spans="1:11" ht="12.75" customHeight="1" thickBot="1">
      <c r="A30" s="216" t="s">
        <v>215</v>
      </c>
      <c r="B30" s="220" t="s">
        <v>214</v>
      </c>
      <c r="C30" s="214"/>
      <c r="D30" s="214"/>
      <c r="E30" s="214"/>
      <c r="F30" s="214"/>
      <c r="G30" s="214"/>
      <c r="H30" s="214"/>
      <c r="I30" s="214"/>
      <c r="J30" s="214"/>
      <c r="K30" s="217">
        <v>0</v>
      </c>
    </row>
    <row r="31" spans="1:11" ht="12.75" customHeight="1" thickBot="1">
      <c r="A31" s="212" t="s">
        <v>83</v>
      </c>
      <c r="B31" s="640" t="s">
        <v>82</v>
      </c>
      <c r="C31" s="641">
        <v>0</v>
      </c>
      <c r="D31" s="641">
        <v>0</v>
      </c>
      <c r="E31" s="641">
        <v>0</v>
      </c>
      <c r="F31" s="641">
        <v>0</v>
      </c>
      <c r="G31" s="641">
        <v>0</v>
      </c>
      <c r="H31" s="641">
        <v>0</v>
      </c>
      <c r="I31" s="641">
        <v>1</v>
      </c>
      <c r="J31" s="641">
        <v>0</v>
      </c>
      <c r="K31" s="642">
        <v>1</v>
      </c>
    </row>
    <row r="32" spans="1:11" ht="15">
      <c r="A32" s="188"/>
      <c r="B32" s="189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5">
      <c r="A33" s="835"/>
      <c r="B33" s="835"/>
      <c r="C33" s="835"/>
      <c r="D33" s="835"/>
      <c r="E33" s="835"/>
      <c r="F33" s="835"/>
      <c r="G33" s="835"/>
      <c r="H33" s="835"/>
      <c r="I33" s="835"/>
      <c r="J33" s="835"/>
      <c r="K33" s="835"/>
    </row>
    <row r="34" spans="1:11" ht="15">
      <c r="A34" s="839"/>
      <c r="B34" s="839"/>
      <c r="C34" s="839"/>
      <c r="D34" s="839"/>
      <c r="E34" s="839"/>
      <c r="F34" s="839"/>
      <c r="G34" s="839"/>
      <c r="H34" s="839"/>
      <c r="I34" s="839"/>
      <c r="J34" s="839"/>
      <c r="K34" s="839"/>
    </row>
    <row r="35" spans="1:11" ht="15">
      <c r="A35" s="209" t="s">
        <v>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6" spans="1:11" ht="15">
      <c r="A36" s="208" t="s">
        <v>6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</sheetData>
  <sheetProtection password="CC4B" sheet="1" objects="1" scenarios="1"/>
  <mergeCells count="14">
    <mergeCell ref="A34:K34"/>
    <mergeCell ref="A1:K1"/>
    <mergeCell ref="C5:K5"/>
    <mergeCell ref="A33:K33"/>
    <mergeCell ref="C19:K19"/>
    <mergeCell ref="C2:D2"/>
    <mergeCell ref="E2:F2"/>
    <mergeCell ref="G2:H2"/>
    <mergeCell ref="I2:J2"/>
    <mergeCell ref="A2:A3"/>
    <mergeCell ref="B2:B3"/>
    <mergeCell ref="K2:K3"/>
    <mergeCell ref="A4:K4"/>
    <mergeCell ref="A18:K18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 topLeftCell="A1">
      <selection activeCell="A4" sqref="A4:A11"/>
    </sheetView>
  </sheetViews>
  <sheetFormatPr defaultColWidth="9.140625" defaultRowHeight="15"/>
  <cols>
    <col min="1" max="1" width="38.57421875" style="0" customWidth="1"/>
  </cols>
  <sheetData>
    <row r="1" spans="1:14" ht="30" customHeight="1" thickBot="1">
      <c r="A1" s="840" t="s">
        <v>165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2"/>
    </row>
    <row r="2" spans="1:14" ht="15" customHeight="1">
      <c r="A2" s="846" t="s">
        <v>350</v>
      </c>
      <c r="B2" s="843" t="s">
        <v>0</v>
      </c>
      <c r="C2" s="843"/>
      <c r="D2" s="843"/>
      <c r="E2" s="843" t="s">
        <v>2</v>
      </c>
      <c r="F2" s="843"/>
      <c r="G2" s="843"/>
      <c r="H2" s="843" t="s">
        <v>1</v>
      </c>
      <c r="I2" s="843"/>
      <c r="J2" s="843"/>
      <c r="K2" s="843" t="s">
        <v>90</v>
      </c>
      <c r="L2" s="843"/>
      <c r="M2" s="843"/>
      <c r="N2" s="844" t="s">
        <v>4</v>
      </c>
    </row>
    <row r="3" spans="1:14" ht="15" customHeight="1">
      <c r="A3" s="813"/>
      <c r="B3" s="31" t="s">
        <v>7</v>
      </c>
      <c r="C3" s="31" t="s">
        <v>8</v>
      </c>
      <c r="D3" s="31" t="s">
        <v>4</v>
      </c>
      <c r="E3" s="31" t="s">
        <v>7</v>
      </c>
      <c r="F3" s="31" t="s">
        <v>8</v>
      </c>
      <c r="G3" s="31" t="s">
        <v>4</v>
      </c>
      <c r="H3" s="31" t="s">
        <v>7</v>
      </c>
      <c r="I3" s="31" t="s">
        <v>8</v>
      </c>
      <c r="J3" s="31" t="s">
        <v>4</v>
      </c>
      <c r="K3" s="31" t="s">
        <v>7</v>
      </c>
      <c r="L3" s="31" t="s">
        <v>8</v>
      </c>
      <c r="M3" s="31" t="s">
        <v>4</v>
      </c>
      <c r="N3" s="845"/>
    </row>
    <row r="4" spans="1:14" ht="15" customHeight="1">
      <c r="A4" s="645" t="s">
        <v>262</v>
      </c>
      <c r="B4" s="222">
        <v>0.4814</v>
      </c>
      <c r="C4" s="222">
        <v>0.5281</v>
      </c>
      <c r="D4" s="222">
        <v>0.4989</v>
      </c>
      <c r="E4" s="222"/>
      <c r="F4" s="222"/>
      <c r="G4" s="222"/>
      <c r="H4" s="222">
        <v>0.4426</v>
      </c>
      <c r="I4" s="222"/>
      <c r="J4" s="222">
        <v>0.4426</v>
      </c>
      <c r="K4" s="222">
        <v>0.3333</v>
      </c>
      <c r="L4" s="222">
        <v>0.3333</v>
      </c>
      <c r="M4" s="222">
        <v>0.3333</v>
      </c>
      <c r="N4" s="223">
        <v>0.4907</v>
      </c>
    </row>
    <row r="5" spans="1:14" s="207" customFormat="1" ht="15" customHeight="1">
      <c r="A5" s="645" t="s">
        <v>263</v>
      </c>
      <c r="B5" s="222">
        <v>0.457</v>
      </c>
      <c r="C5" s="222">
        <v>0.5077</v>
      </c>
      <c r="D5" s="222">
        <v>0.4722</v>
      </c>
      <c r="E5" s="222"/>
      <c r="F5" s="222"/>
      <c r="G5" s="222"/>
      <c r="H5" s="222">
        <v>0</v>
      </c>
      <c r="I5" s="222">
        <v>0.1739</v>
      </c>
      <c r="J5" s="222">
        <v>0.0952</v>
      </c>
      <c r="K5" s="222">
        <v>0</v>
      </c>
      <c r="L5" s="222">
        <v>0</v>
      </c>
      <c r="M5" s="222">
        <v>0</v>
      </c>
      <c r="N5" s="223">
        <v>0.4015</v>
      </c>
    </row>
    <row r="6" spans="1:14" s="207" customFormat="1" ht="15" customHeight="1">
      <c r="A6" s="645" t="s">
        <v>264</v>
      </c>
      <c r="B6" s="222">
        <v>0.1528</v>
      </c>
      <c r="C6" s="222"/>
      <c r="D6" s="222">
        <v>0.1528</v>
      </c>
      <c r="E6" s="222"/>
      <c r="F6" s="222"/>
      <c r="G6" s="222"/>
      <c r="H6" s="222">
        <v>0.25</v>
      </c>
      <c r="I6" s="222"/>
      <c r="J6" s="222">
        <v>0.25</v>
      </c>
      <c r="K6" s="222">
        <v>0</v>
      </c>
      <c r="L6" s="222">
        <v>0</v>
      </c>
      <c r="M6" s="222">
        <v>0</v>
      </c>
      <c r="N6" s="223">
        <v>0.1803</v>
      </c>
    </row>
    <row r="7" spans="1:14" s="207" customFormat="1" ht="15" customHeight="1">
      <c r="A7" s="645" t="s">
        <v>265</v>
      </c>
      <c r="B7" s="222">
        <v>0.2534</v>
      </c>
      <c r="C7" s="222">
        <v>0.4</v>
      </c>
      <c r="D7" s="222">
        <v>0.3161</v>
      </c>
      <c r="E7" s="222"/>
      <c r="F7" s="222"/>
      <c r="G7" s="222"/>
      <c r="H7" s="222">
        <v>0.1786</v>
      </c>
      <c r="I7" s="222">
        <v>0.2449</v>
      </c>
      <c r="J7" s="222">
        <v>0.2208</v>
      </c>
      <c r="K7" s="222"/>
      <c r="L7" s="222"/>
      <c r="M7" s="222"/>
      <c r="N7" s="223">
        <v>0.3002</v>
      </c>
    </row>
    <row r="8" spans="1:14" s="207" customFormat="1" ht="15" customHeight="1">
      <c r="A8" s="645" t="s">
        <v>266</v>
      </c>
      <c r="B8" s="222">
        <v>0.4815</v>
      </c>
      <c r="C8" s="222">
        <v>0.537</v>
      </c>
      <c r="D8" s="222">
        <v>0.5037</v>
      </c>
      <c r="E8" s="222"/>
      <c r="F8" s="222"/>
      <c r="G8" s="222"/>
      <c r="H8" s="222">
        <v>0.4167</v>
      </c>
      <c r="I8" s="222">
        <v>0</v>
      </c>
      <c r="J8" s="222">
        <v>0.4167</v>
      </c>
      <c r="K8" s="222">
        <v>0.3333</v>
      </c>
      <c r="L8" s="222">
        <v>0</v>
      </c>
      <c r="M8" s="222">
        <v>0.3333</v>
      </c>
      <c r="N8" s="223">
        <v>0.4933</v>
      </c>
    </row>
    <row r="9" spans="1:14" s="207" customFormat="1" ht="15" customHeight="1">
      <c r="A9" s="645" t="s">
        <v>267</v>
      </c>
      <c r="B9" s="222">
        <v>0.4808</v>
      </c>
      <c r="C9" s="222">
        <v>0.5238</v>
      </c>
      <c r="D9" s="222">
        <v>0.5</v>
      </c>
      <c r="E9" s="222"/>
      <c r="F9" s="222"/>
      <c r="G9" s="222"/>
      <c r="H9" s="222">
        <v>0.1111</v>
      </c>
      <c r="I9" s="222">
        <v>0.1304</v>
      </c>
      <c r="J9" s="222">
        <v>0.122</v>
      </c>
      <c r="K9" s="222">
        <v>0</v>
      </c>
      <c r="L9" s="222">
        <v>0.125</v>
      </c>
      <c r="M9" s="222">
        <v>0.0909</v>
      </c>
      <c r="N9" s="223">
        <v>0.4053</v>
      </c>
    </row>
    <row r="10" spans="1:14" s="207" customFormat="1" ht="15" customHeight="1">
      <c r="A10" s="645" t="s">
        <v>268</v>
      </c>
      <c r="B10" s="222">
        <v>0.3374</v>
      </c>
      <c r="C10" s="222">
        <v>0.3431</v>
      </c>
      <c r="D10" s="222">
        <v>0.3398</v>
      </c>
      <c r="E10" s="222">
        <v>0.0741</v>
      </c>
      <c r="F10" s="222">
        <v>0.2667</v>
      </c>
      <c r="G10" s="222">
        <v>0.1944</v>
      </c>
      <c r="H10" s="222">
        <v>0.1596</v>
      </c>
      <c r="I10" s="222">
        <v>0.1197</v>
      </c>
      <c r="J10" s="222">
        <v>0.1356</v>
      </c>
      <c r="K10" s="222">
        <v>0.2222</v>
      </c>
      <c r="L10" s="222">
        <v>0.5</v>
      </c>
      <c r="M10" s="222">
        <v>0.2727</v>
      </c>
      <c r="N10" s="223">
        <v>0.2667</v>
      </c>
    </row>
    <row r="11" spans="1:14" s="207" customFormat="1" ht="15" customHeight="1">
      <c r="A11" s="645" t="s">
        <v>269</v>
      </c>
      <c r="B11" s="222">
        <v>0.6344</v>
      </c>
      <c r="C11" s="222">
        <v>0.6738</v>
      </c>
      <c r="D11" s="222">
        <v>0.6444</v>
      </c>
      <c r="E11" s="222"/>
      <c r="F11" s="222"/>
      <c r="G11" s="222"/>
      <c r="H11" s="222">
        <v>0.1636</v>
      </c>
      <c r="I11" s="222">
        <v>0.5882</v>
      </c>
      <c r="J11" s="222">
        <v>0.2639</v>
      </c>
      <c r="K11" s="222">
        <v>0</v>
      </c>
      <c r="L11" s="222">
        <v>0</v>
      </c>
      <c r="M11" s="222">
        <v>0</v>
      </c>
      <c r="N11" s="223">
        <v>0.5921</v>
      </c>
    </row>
    <row r="12" spans="1:14" s="207" customFormat="1" ht="15" customHeight="1" thickBot="1">
      <c r="A12" s="221" t="s">
        <v>83</v>
      </c>
      <c r="B12" s="643">
        <v>0.4455</v>
      </c>
      <c r="C12" s="643">
        <v>0.4804</v>
      </c>
      <c r="D12" s="643">
        <v>0.4581</v>
      </c>
      <c r="E12" s="643">
        <v>0.0741</v>
      </c>
      <c r="F12" s="643">
        <v>0.2667</v>
      </c>
      <c r="G12" s="643">
        <v>0.1944</v>
      </c>
      <c r="H12" s="643">
        <v>0.2178</v>
      </c>
      <c r="I12" s="643">
        <v>0.1769</v>
      </c>
      <c r="J12" s="643">
        <v>0.1997</v>
      </c>
      <c r="K12" s="643">
        <v>0.1333</v>
      </c>
      <c r="L12" s="643">
        <v>0.1364</v>
      </c>
      <c r="M12" s="643">
        <v>0.1346</v>
      </c>
      <c r="N12" s="644">
        <v>0.3963</v>
      </c>
    </row>
    <row r="14" spans="1:14" ht="15">
      <c r="A14" s="2" t="s">
        <v>5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</row>
    <row r="15" spans="1:14" ht="15">
      <c r="A15" s="1" t="s">
        <v>6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</row>
  </sheetData>
  <sheetProtection password="CC4B" sheet="1" objects="1" scenarios="1"/>
  <mergeCells count="7">
    <mergeCell ref="A1:N1"/>
    <mergeCell ref="B2:D2"/>
    <mergeCell ref="E2:G2"/>
    <mergeCell ref="H2:J2"/>
    <mergeCell ref="K2:M2"/>
    <mergeCell ref="N2:N3"/>
    <mergeCell ref="A2:A3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 topLeftCell="A1">
      <selection activeCell="P28" sqref="P28"/>
    </sheetView>
  </sheetViews>
  <sheetFormatPr defaultColWidth="9.140625" defaultRowHeight="15"/>
  <cols>
    <col min="1" max="1" width="54.8515625" style="2" customWidth="1"/>
    <col min="2" max="2" width="13.421875" style="2" customWidth="1"/>
    <col min="3" max="3" width="22.421875" style="2" customWidth="1"/>
    <col min="4" max="5" width="9.140625" style="2" customWidth="1"/>
    <col min="6" max="6" width="11.421875" style="2" bestFit="1" customWidth="1"/>
    <col min="7" max="7" width="9.140625" style="2" customWidth="1"/>
    <col min="8" max="8" width="11.421875" style="2" bestFit="1" customWidth="1"/>
    <col min="9" max="16384" width="9.140625" style="2" customWidth="1"/>
  </cols>
  <sheetData>
    <row r="1" spans="1:3" ht="39.95" customHeight="1">
      <c r="A1" s="847" t="s">
        <v>356</v>
      </c>
      <c r="B1" s="848"/>
      <c r="C1" s="849"/>
    </row>
    <row r="2" spans="1:3" ht="39.95" customHeight="1">
      <c r="A2" s="122" t="s">
        <v>350</v>
      </c>
      <c r="B2" s="7"/>
      <c r="C2" s="17"/>
    </row>
    <row r="3" spans="1:3" ht="15" customHeight="1">
      <c r="A3" s="60" t="s">
        <v>40</v>
      </c>
      <c r="B3" s="61" t="s">
        <v>41</v>
      </c>
      <c r="C3" s="646" t="s">
        <v>357</v>
      </c>
    </row>
    <row r="4" spans="1:3" ht="15" customHeight="1">
      <c r="A4" s="647" t="s">
        <v>54</v>
      </c>
      <c r="B4" s="242">
        <v>190</v>
      </c>
      <c r="C4" s="648">
        <v>9628.947368421053</v>
      </c>
    </row>
    <row r="5" spans="1:3" ht="30" customHeight="1">
      <c r="A5" s="647" t="s">
        <v>55</v>
      </c>
      <c r="B5" s="242"/>
      <c r="C5" s="648"/>
    </row>
    <row r="6" spans="1:3" ht="30" customHeight="1">
      <c r="A6" s="647" t="s">
        <v>56</v>
      </c>
      <c r="B6" s="242">
        <v>177</v>
      </c>
      <c r="C6" s="648">
        <v>33807.378531073446</v>
      </c>
    </row>
    <row r="7" spans="1:3" ht="15" customHeight="1">
      <c r="A7" s="647" t="s">
        <v>57</v>
      </c>
      <c r="B7" s="242">
        <v>21</v>
      </c>
      <c r="C7" s="648">
        <v>52904.76190476191</v>
      </c>
    </row>
    <row r="8" spans="1:3" ht="15" customHeight="1">
      <c r="A8" s="647" t="s">
        <v>63</v>
      </c>
      <c r="B8" s="242">
        <v>19</v>
      </c>
      <c r="C8" s="648">
        <v>21877.894736842107</v>
      </c>
    </row>
    <row r="9" spans="1:3" ht="15" customHeight="1">
      <c r="A9" s="647" t="s">
        <v>58</v>
      </c>
      <c r="B9" s="242">
        <v>3791</v>
      </c>
      <c r="C9" s="648">
        <v>10086.831970456344</v>
      </c>
    </row>
    <row r="10" spans="1:3" ht="15" customHeight="1">
      <c r="A10" s="652" t="s">
        <v>64</v>
      </c>
      <c r="B10" s="653">
        <v>2001</v>
      </c>
      <c r="C10" s="654">
        <v>8248.206896551725</v>
      </c>
    </row>
    <row r="11" spans="1:3" ht="15" customHeight="1">
      <c r="A11" s="647" t="s">
        <v>59</v>
      </c>
      <c r="B11" s="649">
        <v>143</v>
      </c>
      <c r="C11" s="650">
        <v>53801.55293706294</v>
      </c>
    </row>
    <row r="12" spans="1:3" ht="15" customHeight="1">
      <c r="A12" s="647" t="s">
        <v>60</v>
      </c>
      <c r="B12" s="242">
        <v>0</v>
      </c>
      <c r="C12" s="648">
        <v>0</v>
      </c>
    </row>
    <row r="13" spans="1:3" ht="15" customHeight="1">
      <c r="A13" s="647" t="s">
        <v>61</v>
      </c>
      <c r="B13" s="242">
        <v>182</v>
      </c>
      <c r="C13" s="648">
        <v>99274.23076923077</v>
      </c>
    </row>
    <row r="14" spans="1:3" ht="15" customHeight="1">
      <c r="A14" s="647" t="s">
        <v>62</v>
      </c>
      <c r="B14" s="242"/>
      <c r="C14" s="648"/>
    </row>
    <row r="15" spans="1:3" ht="15" customHeight="1" thickBot="1">
      <c r="A15" s="615" t="s">
        <v>4</v>
      </c>
      <c r="B15" s="634">
        <f>SUM(B4:B9,B11:B14)</f>
        <v>4523</v>
      </c>
      <c r="C15" s="651">
        <f>((C4*B4)+(C5*B5)+(C6*B6)+(C7*B7)+(C8*B8)+(C9*B9)+(C11*B11)+(C12*B12)+(C13*B13)+(C14*B14))/B15</f>
        <v>16215.078061021444</v>
      </c>
    </row>
    <row r="16" spans="1:3" ht="15" customHeight="1">
      <c r="A16" s="1"/>
      <c r="B16" s="1"/>
      <c r="C16" s="1"/>
    </row>
    <row r="17" spans="1:3" ht="15" customHeight="1">
      <c r="A17" s="42"/>
      <c r="B17" s="1"/>
      <c r="C17" s="1"/>
    </row>
    <row r="18" ht="15" customHeight="1"/>
    <row r="19" ht="15" customHeight="1"/>
    <row r="20" ht="15" customHeight="1"/>
    <row r="21" ht="15" customHeight="1"/>
    <row r="22" ht="15" customHeight="1"/>
  </sheetData>
  <sheetProtection password="CC4B" sheet="1" objects="1" scenarios="1"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 topLeftCell="A1">
      <selection activeCell="A41" sqref="A41"/>
    </sheetView>
  </sheetViews>
  <sheetFormatPr defaultColWidth="9.140625" defaultRowHeight="15"/>
  <cols>
    <col min="1" max="1" width="38.7109375" style="2" customWidth="1"/>
    <col min="2" max="10" width="15.421875" style="1" customWidth="1"/>
    <col min="11" max="16384" width="9.140625" style="1" customWidth="1"/>
  </cols>
  <sheetData>
    <row r="1" spans="1:10" ht="33.75" customHeight="1">
      <c r="A1" s="829" t="s">
        <v>259</v>
      </c>
      <c r="B1" s="851"/>
      <c r="C1" s="851"/>
      <c r="D1" s="851"/>
      <c r="E1" s="851"/>
      <c r="F1" s="851"/>
      <c r="G1" s="851"/>
      <c r="H1" s="851"/>
      <c r="I1" s="851"/>
      <c r="J1" s="852"/>
    </row>
    <row r="2" spans="1:10" s="4" customFormat="1" ht="38.25" customHeight="1">
      <c r="A2" s="122" t="s">
        <v>350</v>
      </c>
      <c r="B2" s="832" t="s">
        <v>253</v>
      </c>
      <c r="C2" s="850"/>
      <c r="D2" s="824"/>
      <c r="E2" s="832" t="s">
        <v>254</v>
      </c>
      <c r="F2" s="850"/>
      <c r="G2" s="824"/>
      <c r="H2" s="853" t="s">
        <v>4</v>
      </c>
      <c r="I2" s="854"/>
      <c r="J2" s="855"/>
    </row>
    <row r="3" spans="1:10" s="4" customFormat="1" ht="13.5" customHeight="1" thickBot="1">
      <c r="A3" s="18"/>
      <c r="B3" s="20" t="s">
        <v>258</v>
      </c>
      <c r="C3" s="20" t="s">
        <v>358</v>
      </c>
      <c r="D3" s="20" t="s">
        <v>359</v>
      </c>
      <c r="E3" s="20" t="s">
        <v>258</v>
      </c>
      <c r="F3" s="20" t="s">
        <v>358</v>
      </c>
      <c r="G3" s="20" t="s">
        <v>359</v>
      </c>
      <c r="H3" s="118" t="s">
        <v>258</v>
      </c>
      <c r="I3" s="118" t="s">
        <v>255</v>
      </c>
      <c r="J3" s="117" t="s">
        <v>256</v>
      </c>
    </row>
    <row r="4" spans="1:10" ht="15">
      <c r="A4" s="645" t="s">
        <v>262</v>
      </c>
      <c r="B4" s="757">
        <v>25</v>
      </c>
      <c r="C4" s="758">
        <v>11250</v>
      </c>
      <c r="D4" s="759">
        <v>32630</v>
      </c>
      <c r="E4" s="251">
        <v>0</v>
      </c>
      <c r="F4" s="759">
        <v>0</v>
      </c>
      <c r="G4" s="760">
        <v>0</v>
      </c>
      <c r="H4" s="761">
        <v>25</v>
      </c>
      <c r="I4" s="762">
        <v>11250</v>
      </c>
      <c r="J4" s="763">
        <v>32630</v>
      </c>
    </row>
    <row r="5" spans="1:10" s="281" customFormat="1" ht="15">
      <c r="A5" s="645" t="s">
        <v>263</v>
      </c>
      <c r="B5" s="764">
        <v>15</v>
      </c>
      <c r="C5" s="758">
        <v>11250</v>
      </c>
      <c r="D5" s="758">
        <v>26736</v>
      </c>
      <c r="E5" s="251">
        <v>0</v>
      </c>
      <c r="F5" s="758">
        <v>0</v>
      </c>
      <c r="G5" s="760">
        <v>0</v>
      </c>
      <c r="H5" s="761">
        <v>15</v>
      </c>
      <c r="I5" s="762">
        <v>11250</v>
      </c>
      <c r="J5" s="763">
        <v>26736</v>
      </c>
    </row>
    <row r="6" spans="1:10" s="281" customFormat="1" ht="15">
      <c r="A6" s="645" t="s">
        <v>264</v>
      </c>
      <c r="B6" s="764">
        <v>17</v>
      </c>
      <c r="C6" s="758">
        <v>11250</v>
      </c>
      <c r="D6" s="758">
        <v>13955</v>
      </c>
      <c r="E6" s="251">
        <v>0</v>
      </c>
      <c r="F6" s="758">
        <v>0</v>
      </c>
      <c r="G6" s="760">
        <v>0</v>
      </c>
      <c r="H6" s="761">
        <v>17</v>
      </c>
      <c r="I6" s="762">
        <v>11250</v>
      </c>
      <c r="J6" s="763">
        <v>13955</v>
      </c>
    </row>
    <row r="7" spans="1:10" s="281" customFormat="1" ht="15">
      <c r="A7" s="645" t="s">
        <v>265</v>
      </c>
      <c r="B7" s="764">
        <v>0</v>
      </c>
      <c r="C7" s="758">
        <v>0</v>
      </c>
      <c r="D7" s="758">
        <v>0</v>
      </c>
      <c r="E7" s="251">
        <v>0</v>
      </c>
      <c r="F7" s="758">
        <v>0</v>
      </c>
      <c r="G7" s="760">
        <v>0</v>
      </c>
      <c r="H7" s="761">
        <v>0</v>
      </c>
      <c r="I7" s="762">
        <v>0</v>
      </c>
      <c r="J7" s="763">
        <v>0</v>
      </c>
    </row>
    <row r="8" spans="1:10" s="281" customFormat="1" ht="15">
      <c r="A8" s="645" t="s">
        <v>266</v>
      </c>
      <c r="B8" s="764">
        <v>20</v>
      </c>
      <c r="C8" s="758">
        <v>11250</v>
      </c>
      <c r="D8" s="758">
        <v>16269</v>
      </c>
      <c r="E8" s="251">
        <v>0</v>
      </c>
      <c r="F8" s="758">
        <v>0</v>
      </c>
      <c r="G8" s="760">
        <v>0</v>
      </c>
      <c r="H8" s="761">
        <v>20</v>
      </c>
      <c r="I8" s="762">
        <v>11250</v>
      </c>
      <c r="J8" s="763">
        <v>16269</v>
      </c>
    </row>
    <row r="9" spans="1:10" s="281" customFormat="1" ht="15">
      <c r="A9" s="645" t="s">
        <v>267</v>
      </c>
      <c r="B9" s="764">
        <v>35</v>
      </c>
      <c r="C9" s="758">
        <v>11250</v>
      </c>
      <c r="D9" s="758">
        <v>18363</v>
      </c>
      <c r="E9" s="251">
        <v>0</v>
      </c>
      <c r="F9" s="758">
        <v>0</v>
      </c>
      <c r="G9" s="760">
        <v>0</v>
      </c>
      <c r="H9" s="761">
        <v>35</v>
      </c>
      <c r="I9" s="762">
        <v>11250</v>
      </c>
      <c r="J9" s="763">
        <v>18363</v>
      </c>
    </row>
    <row r="10" spans="1:10" s="281" customFormat="1" ht="15">
      <c r="A10" s="645" t="s">
        <v>268</v>
      </c>
      <c r="B10" s="764">
        <v>36</v>
      </c>
      <c r="C10" s="758">
        <v>11250</v>
      </c>
      <c r="D10" s="758">
        <v>15089</v>
      </c>
      <c r="E10" s="251">
        <v>0</v>
      </c>
      <c r="F10" s="758">
        <v>0</v>
      </c>
      <c r="G10" s="760">
        <v>0</v>
      </c>
      <c r="H10" s="761">
        <v>36</v>
      </c>
      <c r="I10" s="762">
        <v>11250</v>
      </c>
      <c r="J10" s="763">
        <v>15089</v>
      </c>
    </row>
    <row r="11" spans="1:10" s="281" customFormat="1" ht="15.75" thickBot="1">
      <c r="A11" s="645" t="s">
        <v>269</v>
      </c>
      <c r="B11" s="764">
        <v>33</v>
      </c>
      <c r="C11" s="758">
        <v>14606</v>
      </c>
      <c r="D11" s="758">
        <v>26349</v>
      </c>
      <c r="E11" s="251">
        <v>0</v>
      </c>
      <c r="F11" s="758">
        <v>0</v>
      </c>
      <c r="G11" s="760">
        <v>0</v>
      </c>
      <c r="H11" s="761">
        <v>33</v>
      </c>
      <c r="I11" s="762">
        <v>14606</v>
      </c>
      <c r="J11" s="763">
        <v>26349</v>
      </c>
    </row>
    <row r="12" spans="1:10" ht="13.5" thickBot="1">
      <c r="A12" s="35" t="s">
        <v>83</v>
      </c>
      <c r="B12" s="765">
        <v>181</v>
      </c>
      <c r="C12" s="766">
        <v>11963</v>
      </c>
      <c r="D12" s="766">
        <v>21606</v>
      </c>
      <c r="E12" s="765">
        <v>0</v>
      </c>
      <c r="F12" s="766">
        <v>0</v>
      </c>
      <c r="G12" s="766">
        <v>0</v>
      </c>
      <c r="H12" s="767">
        <v>181</v>
      </c>
      <c r="I12" s="768">
        <v>11963</v>
      </c>
      <c r="J12" s="769">
        <v>21606</v>
      </c>
    </row>
  </sheetData>
  <sheetProtection password="CC4B" sheet="1" objects="1" scenarios="1"/>
  <mergeCells count="4">
    <mergeCell ref="E2:G2"/>
    <mergeCell ref="A1:J1"/>
    <mergeCell ref="B2:D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 topLeftCell="A1">
      <selection activeCell="A25" sqref="A25"/>
    </sheetView>
  </sheetViews>
  <sheetFormatPr defaultColWidth="9.140625" defaultRowHeight="15"/>
  <cols>
    <col min="1" max="1" width="38.7109375" style="2" customWidth="1"/>
    <col min="2" max="2" width="8.28125" style="1" customWidth="1"/>
    <col min="3" max="3" width="6.8515625" style="1" customWidth="1"/>
    <col min="4" max="4" width="8.57421875" style="1" customWidth="1"/>
    <col min="5" max="5" width="7.421875" style="1" customWidth="1"/>
    <col min="6" max="6" width="8.7109375" style="1" customWidth="1"/>
    <col min="7" max="7" width="7.00390625" style="1" customWidth="1"/>
    <col min="8" max="16384" width="9.140625" style="1" customWidth="1"/>
  </cols>
  <sheetData>
    <row r="1" spans="1:11" ht="33.75" customHeight="1">
      <c r="A1" s="829" t="s">
        <v>257</v>
      </c>
      <c r="B1" s="851"/>
      <c r="C1" s="851"/>
      <c r="D1" s="851"/>
      <c r="E1" s="851"/>
      <c r="F1" s="851"/>
      <c r="G1" s="851"/>
      <c r="H1" s="851"/>
      <c r="I1" s="851"/>
      <c r="J1" s="851"/>
      <c r="K1" s="852"/>
    </row>
    <row r="2" spans="1:11" s="4" customFormat="1" ht="38.25" customHeight="1">
      <c r="A2" s="122" t="s">
        <v>350</v>
      </c>
      <c r="B2" s="806" t="s">
        <v>0</v>
      </c>
      <c r="C2" s="806"/>
      <c r="D2" s="806" t="s">
        <v>2</v>
      </c>
      <c r="E2" s="806"/>
      <c r="F2" s="806" t="s">
        <v>1</v>
      </c>
      <c r="G2" s="806"/>
      <c r="H2" s="832" t="s">
        <v>3</v>
      </c>
      <c r="I2" s="824"/>
      <c r="J2" s="853" t="s">
        <v>4</v>
      </c>
      <c r="K2" s="855"/>
    </row>
    <row r="3" spans="1:11" s="4" customFormat="1" ht="13.5" customHeight="1" thickBot="1">
      <c r="A3" s="18"/>
      <c r="B3" s="20" t="s">
        <v>26</v>
      </c>
      <c r="C3" s="20" t="s">
        <v>251</v>
      </c>
      <c r="D3" s="20" t="s">
        <v>26</v>
      </c>
      <c r="E3" s="20" t="s">
        <v>251</v>
      </c>
      <c r="F3" s="20" t="s">
        <v>26</v>
      </c>
      <c r="G3" s="20" t="s">
        <v>251</v>
      </c>
      <c r="H3" s="20" t="s">
        <v>26</v>
      </c>
      <c r="I3" s="20" t="s">
        <v>251</v>
      </c>
      <c r="J3" s="118" t="s">
        <v>26</v>
      </c>
      <c r="K3" s="117" t="s">
        <v>251</v>
      </c>
    </row>
    <row r="4" spans="1:11" ht="15">
      <c r="A4" s="655" t="s">
        <v>262</v>
      </c>
      <c r="B4" s="225">
        <v>14.7</v>
      </c>
      <c r="C4" s="225">
        <v>20.9</v>
      </c>
      <c r="D4" s="225">
        <v>0</v>
      </c>
      <c r="E4" s="225">
        <v>0</v>
      </c>
      <c r="F4" s="225">
        <v>1.8</v>
      </c>
      <c r="G4" s="225">
        <v>2.5</v>
      </c>
      <c r="H4" s="225">
        <v>0.4</v>
      </c>
      <c r="I4" s="228">
        <v>0.8</v>
      </c>
      <c r="J4" s="226">
        <v>16.9</v>
      </c>
      <c r="K4" s="227">
        <v>24.2</v>
      </c>
    </row>
    <row r="5" spans="1:11" s="224" customFormat="1" ht="15">
      <c r="A5" s="655" t="s">
        <v>263</v>
      </c>
      <c r="B5" s="225">
        <v>1</v>
      </c>
      <c r="C5" s="225">
        <v>12.6</v>
      </c>
      <c r="D5" s="225">
        <v>0</v>
      </c>
      <c r="E5" s="225">
        <v>0</v>
      </c>
      <c r="F5" s="225">
        <v>0.2</v>
      </c>
      <c r="G5" s="225">
        <v>2.5</v>
      </c>
      <c r="H5" s="225">
        <v>0.2</v>
      </c>
      <c r="I5" s="225">
        <v>0.9</v>
      </c>
      <c r="J5" s="226">
        <v>1.3</v>
      </c>
      <c r="K5" s="227">
        <v>15.9</v>
      </c>
    </row>
    <row r="6" spans="1:11" s="224" customFormat="1" ht="15">
      <c r="A6" s="656" t="s">
        <v>264</v>
      </c>
      <c r="B6" s="225">
        <v>2.7</v>
      </c>
      <c r="C6" s="225">
        <v>4.2</v>
      </c>
      <c r="D6" s="225">
        <v>0</v>
      </c>
      <c r="E6" s="225">
        <v>0</v>
      </c>
      <c r="F6" s="225">
        <v>1.4</v>
      </c>
      <c r="G6" s="225">
        <v>1.9</v>
      </c>
      <c r="H6" s="225">
        <v>0.4</v>
      </c>
      <c r="I6" s="225">
        <v>0.7</v>
      </c>
      <c r="J6" s="226">
        <v>4.5</v>
      </c>
      <c r="K6" s="227">
        <v>6.8</v>
      </c>
    </row>
    <row r="7" spans="1:11" s="224" customFormat="1" ht="15">
      <c r="A7" s="656" t="s">
        <v>265</v>
      </c>
      <c r="B7" s="225">
        <v>17.2</v>
      </c>
      <c r="C7" s="225">
        <v>21.5</v>
      </c>
      <c r="D7" s="225">
        <v>0</v>
      </c>
      <c r="E7" s="225">
        <v>0</v>
      </c>
      <c r="F7" s="225">
        <v>2.7</v>
      </c>
      <c r="G7" s="225">
        <v>3</v>
      </c>
      <c r="H7" s="225">
        <v>0</v>
      </c>
      <c r="I7" s="225">
        <v>0</v>
      </c>
      <c r="J7" s="226">
        <v>20</v>
      </c>
      <c r="K7" s="227">
        <v>24.5</v>
      </c>
    </row>
    <row r="8" spans="1:11" s="224" customFormat="1" ht="15">
      <c r="A8" s="656" t="s">
        <v>266</v>
      </c>
      <c r="B8" s="225">
        <v>3.8</v>
      </c>
      <c r="C8" s="225">
        <v>7.7</v>
      </c>
      <c r="D8" s="225">
        <v>0</v>
      </c>
      <c r="E8" s="225">
        <v>0</v>
      </c>
      <c r="F8" s="225">
        <v>0.9</v>
      </c>
      <c r="G8" s="225">
        <v>1.5</v>
      </c>
      <c r="H8" s="225">
        <v>0.2</v>
      </c>
      <c r="I8" s="225">
        <v>0.5</v>
      </c>
      <c r="J8" s="226">
        <v>4.9</v>
      </c>
      <c r="K8" s="227">
        <v>9.8</v>
      </c>
    </row>
    <row r="9" spans="1:11" s="224" customFormat="1" ht="15">
      <c r="A9" s="656" t="s">
        <v>315</v>
      </c>
      <c r="B9" s="225">
        <v>8</v>
      </c>
      <c r="C9" s="225">
        <v>13.4</v>
      </c>
      <c r="D9" s="225">
        <v>0</v>
      </c>
      <c r="E9" s="225">
        <v>0</v>
      </c>
      <c r="F9" s="225">
        <v>2.5</v>
      </c>
      <c r="G9" s="225">
        <v>4.2</v>
      </c>
      <c r="H9" s="225">
        <v>0.5</v>
      </c>
      <c r="I9" s="225">
        <v>1</v>
      </c>
      <c r="J9" s="226">
        <v>11</v>
      </c>
      <c r="K9" s="227">
        <v>18.6</v>
      </c>
    </row>
    <row r="10" spans="1:11" s="224" customFormat="1" ht="15">
      <c r="A10" s="656" t="s">
        <v>268</v>
      </c>
      <c r="B10" s="225">
        <v>9.9</v>
      </c>
      <c r="C10" s="225">
        <v>13.7</v>
      </c>
      <c r="D10" s="225">
        <v>5.2</v>
      </c>
      <c r="E10" s="225">
        <v>5.3</v>
      </c>
      <c r="F10" s="225">
        <v>4.4</v>
      </c>
      <c r="G10" s="225">
        <v>5.9</v>
      </c>
      <c r="H10" s="225">
        <v>0.3</v>
      </c>
      <c r="I10" s="225">
        <v>0.6</v>
      </c>
      <c r="J10" s="226">
        <v>19.9</v>
      </c>
      <c r="K10" s="227">
        <v>25.4</v>
      </c>
    </row>
    <row r="11" spans="1:11" ht="13.5" thickBot="1">
      <c r="A11" s="656" t="s">
        <v>269</v>
      </c>
      <c r="B11" s="225">
        <v>4.1</v>
      </c>
      <c r="C11" s="225">
        <v>10.3</v>
      </c>
      <c r="D11" s="225">
        <v>0</v>
      </c>
      <c r="E11" s="225">
        <v>0</v>
      </c>
      <c r="F11" s="225">
        <v>1</v>
      </c>
      <c r="G11" s="225">
        <v>1.7</v>
      </c>
      <c r="H11" s="225">
        <v>0.2</v>
      </c>
      <c r="I11" s="225">
        <v>0.4</v>
      </c>
      <c r="J11" s="226">
        <v>5.3</v>
      </c>
      <c r="K11" s="227">
        <v>12.4</v>
      </c>
    </row>
    <row r="12" spans="1:11" ht="13.5" thickBot="1">
      <c r="A12" s="35" t="s">
        <v>83</v>
      </c>
      <c r="B12" s="657">
        <v>7.8</v>
      </c>
      <c r="C12" s="657">
        <v>12.7</v>
      </c>
      <c r="D12" s="657">
        <v>1.1</v>
      </c>
      <c r="E12" s="657">
        <v>1.2</v>
      </c>
      <c r="F12" s="657">
        <v>2.1</v>
      </c>
      <c r="G12" s="657">
        <v>3.2</v>
      </c>
      <c r="H12" s="657">
        <v>0.3</v>
      </c>
      <c r="I12" s="657">
        <v>0.6</v>
      </c>
      <c r="J12" s="641">
        <v>11.3</v>
      </c>
      <c r="K12" s="642">
        <v>17.7</v>
      </c>
    </row>
    <row r="14" spans="1:11" ht="15">
      <c r="A14" s="835"/>
      <c r="B14" s="835"/>
      <c r="C14" s="835"/>
      <c r="D14" s="835"/>
      <c r="E14" s="835"/>
      <c r="F14" s="835"/>
      <c r="G14" s="835"/>
      <c r="H14" s="835"/>
      <c r="I14" s="835"/>
      <c r="J14" s="835"/>
      <c r="K14" s="47"/>
    </row>
  </sheetData>
  <sheetProtection password="CC4B" sheet="1" objects="1" scenarios="1"/>
  <mergeCells count="7">
    <mergeCell ref="A14:J14"/>
    <mergeCell ref="A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workbookViewId="0" topLeftCell="A106">
      <selection activeCell="M17" sqref="M17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1" ht="18.75">
      <c r="A1" s="792" t="s">
        <v>150</v>
      </c>
      <c r="B1" s="781"/>
      <c r="C1" s="781"/>
      <c r="D1" s="781"/>
      <c r="E1" s="781"/>
      <c r="F1" s="781"/>
      <c r="G1" s="781"/>
      <c r="H1" s="781"/>
      <c r="I1" s="781"/>
      <c r="J1" s="782"/>
      <c r="K1" s="783"/>
    </row>
    <row r="2" spans="1:11" ht="15">
      <c r="A2" s="796" t="s">
        <v>261</v>
      </c>
      <c r="B2" s="822"/>
      <c r="C2" s="806" t="s">
        <v>0</v>
      </c>
      <c r="D2" s="806"/>
      <c r="E2" s="806" t="s">
        <v>2</v>
      </c>
      <c r="F2" s="806"/>
      <c r="G2" s="806" t="s">
        <v>1</v>
      </c>
      <c r="H2" s="806"/>
      <c r="I2" s="832" t="s">
        <v>3</v>
      </c>
      <c r="J2" s="824"/>
      <c r="K2" s="810" t="s">
        <v>4</v>
      </c>
    </row>
    <row r="3" spans="1:11" ht="13.5" thickBot="1">
      <c r="A3" s="856"/>
      <c r="B3" s="777"/>
      <c r="C3" s="20" t="s">
        <v>7</v>
      </c>
      <c r="D3" s="20" t="s">
        <v>8</v>
      </c>
      <c r="E3" s="20" t="s">
        <v>7</v>
      </c>
      <c r="F3" s="20" t="s">
        <v>8</v>
      </c>
      <c r="G3" s="20" t="s">
        <v>7</v>
      </c>
      <c r="H3" s="20" t="s">
        <v>8</v>
      </c>
      <c r="I3" s="20" t="s">
        <v>7</v>
      </c>
      <c r="J3" s="20" t="s">
        <v>8</v>
      </c>
      <c r="K3" s="857"/>
    </row>
    <row r="4" spans="1:11" ht="12.75" customHeight="1">
      <c r="A4" s="864" t="s">
        <v>262</v>
      </c>
      <c r="B4" s="865"/>
      <c r="C4" s="865"/>
      <c r="D4" s="865"/>
      <c r="E4" s="865"/>
      <c r="F4" s="865"/>
      <c r="G4" s="865"/>
      <c r="H4" s="865"/>
      <c r="I4" s="865"/>
      <c r="J4" s="865"/>
      <c r="K4" s="866"/>
    </row>
    <row r="5" spans="1:11" ht="12.75" customHeight="1">
      <c r="A5" s="257" t="s">
        <v>203</v>
      </c>
      <c r="B5" s="258" t="s">
        <v>202</v>
      </c>
      <c r="C5" s="861"/>
      <c r="D5" s="862"/>
      <c r="E5" s="862"/>
      <c r="F5" s="862"/>
      <c r="G5" s="862"/>
      <c r="H5" s="862"/>
      <c r="I5" s="862"/>
      <c r="J5" s="862"/>
      <c r="K5" s="863"/>
    </row>
    <row r="6" spans="1:11" ht="12.75" customHeight="1">
      <c r="A6" s="254" t="s">
        <v>217</v>
      </c>
      <c r="B6" s="259" t="s">
        <v>204</v>
      </c>
      <c r="C6" s="235"/>
      <c r="D6" s="235"/>
      <c r="E6" s="235"/>
      <c r="F6" s="235"/>
      <c r="G6" s="235"/>
      <c r="H6" s="235"/>
      <c r="I6" s="235"/>
      <c r="J6" s="247"/>
      <c r="K6" s="237">
        <v>0</v>
      </c>
    </row>
    <row r="7" spans="1:11" ht="12.75" customHeight="1">
      <c r="A7" s="254" t="s">
        <v>218</v>
      </c>
      <c r="B7" s="259" t="s">
        <v>205</v>
      </c>
      <c r="C7" s="235"/>
      <c r="D7" s="235"/>
      <c r="E7" s="235"/>
      <c r="F7" s="235"/>
      <c r="G7" s="235"/>
      <c r="H7" s="235"/>
      <c r="I7" s="235"/>
      <c r="J7" s="247"/>
      <c r="K7" s="237">
        <v>0</v>
      </c>
    </row>
    <row r="8" spans="1:11" ht="12.75" customHeight="1">
      <c r="A8" s="254" t="s">
        <v>219</v>
      </c>
      <c r="B8" s="259" t="s">
        <v>206</v>
      </c>
      <c r="C8" s="235"/>
      <c r="D8" s="235"/>
      <c r="E8" s="235"/>
      <c r="F8" s="235"/>
      <c r="G8" s="235"/>
      <c r="H8" s="235"/>
      <c r="I8" s="235"/>
      <c r="J8" s="247"/>
      <c r="K8" s="237">
        <v>0</v>
      </c>
    </row>
    <row r="9" spans="1:11" ht="12.75" customHeight="1">
      <c r="A9" s="254" t="s">
        <v>220</v>
      </c>
      <c r="B9" s="259" t="s">
        <v>207</v>
      </c>
      <c r="C9" s="235">
        <v>7</v>
      </c>
      <c r="D9" s="235">
        <v>2</v>
      </c>
      <c r="E9" s="235"/>
      <c r="F9" s="235"/>
      <c r="G9" s="235">
        <v>13</v>
      </c>
      <c r="H9" s="235"/>
      <c r="I9" s="235">
        <v>2</v>
      </c>
      <c r="J9" s="247">
        <v>1</v>
      </c>
      <c r="K9" s="237">
        <v>25</v>
      </c>
    </row>
    <row r="10" spans="1:11" ht="12.75" customHeight="1">
      <c r="A10" s="254" t="s">
        <v>221</v>
      </c>
      <c r="B10" s="259" t="s">
        <v>208</v>
      </c>
      <c r="C10" s="235">
        <v>78</v>
      </c>
      <c r="D10" s="235">
        <v>20</v>
      </c>
      <c r="E10" s="235"/>
      <c r="F10" s="235"/>
      <c r="G10" s="235">
        <v>29</v>
      </c>
      <c r="H10" s="235"/>
      <c r="I10" s="235"/>
      <c r="J10" s="247"/>
      <c r="K10" s="237">
        <v>127</v>
      </c>
    </row>
    <row r="11" spans="1:11" ht="12.75" customHeight="1">
      <c r="A11" s="254" t="s">
        <v>222</v>
      </c>
      <c r="B11" s="259" t="s">
        <v>209</v>
      </c>
      <c r="C11" s="235"/>
      <c r="D11" s="235"/>
      <c r="E11" s="235"/>
      <c r="F11" s="235"/>
      <c r="G11" s="235"/>
      <c r="H11" s="235"/>
      <c r="I11" s="235"/>
      <c r="J11" s="247"/>
      <c r="K11" s="237">
        <v>0</v>
      </c>
    </row>
    <row r="12" spans="1:11" ht="12.75" customHeight="1">
      <c r="A12" s="254" t="s">
        <v>216</v>
      </c>
      <c r="B12" s="259" t="s">
        <v>210</v>
      </c>
      <c r="C12" s="235"/>
      <c r="D12" s="235"/>
      <c r="E12" s="235"/>
      <c r="F12" s="235"/>
      <c r="G12" s="235"/>
      <c r="H12" s="235"/>
      <c r="I12" s="235"/>
      <c r="J12" s="247"/>
      <c r="K12" s="237">
        <v>0</v>
      </c>
    </row>
    <row r="13" spans="1:11" ht="12.75" customHeight="1">
      <c r="A13" s="254" t="s">
        <v>223</v>
      </c>
      <c r="B13" s="259" t="s">
        <v>211</v>
      </c>
      <c r="C13" s="235"/>
      <c r="D13" s="235"/>
      <c r="E13" s="235"/>
      <c r="F13" s="235"/>
      <c r="G13" s="235"/>
      <c r="H13" s="235"/>
      <c r="I13" s="235"/>
      <c r="J13" s="247"/>
      <c r="K13" s="237">
        <v>0</v>
      </c>
    </row>
    <row r="14" spans="1:11" ht="12.75" customHeight="1">
      <c r="A14" s="254" t="s">
        <v>224</v>
      </c>
      <c r="B14" s="259" t="s">
        <v>212</v>
      </c>
      <c r="C14" s="235"/>
      <c r="D14" s="235"/>
      <c r="E14" s="235"/>
      <c r="F14" s="235"/>
      <c r="G14" s="235"/>
      <c r="H14" s="235"/>
      <c r="I14" s="235"/>
      <c r="J14" s="247"/>
      <c r="K14" s="237">
        <v>0</v>
      </c>
    </row>
    <row r="15" spans="1:11" ht="12.75" customHeight="1">
      <c r="A15" s="254" t="s">
        <v>225</v>
      </c>
      <c r="B15" s="259" t="s">
        <v>213</v>
      </c>
      <c r="C15" s="235">
        <v>33</v>
      </c>
      <c r="D15" s="235">
        <v>33</v>
      </c>
      <c r="E15" s="235"/>
      <c r="F15" s="235"/>
      <c r="G15" s="235">
        <v>7</v>
      </c>
      <c r="H15" s="235"/>
      <c r="I15" s="235"/>
      <c r="J15" s="247"/>
      <c r="K15" s="237">
        <v>73</v>
      </c>
    </row>
    <row r="16" spans="1:11" ht="12.75" customHeight="1">
      <c r="A16" s="254" t="s">
        <v>215</v>
      </c>
      <c r="B16" s="259" t="s">
        <v>214</v>
      </c>
      <c r="C16" s="235"/>
      <c r="D16" s="235"/>
      <c r="E16" s="235"/>
      <c r="F16" s="235"/>
      <c r="G16" s="235"/>
      <c r="H16" s="235"/>
      <c r="I16" s="235"/>
      <c r="J16" s="247"/>
      <c r="K16" s="237">
        <v>0</v>
      </c>
    </row>
    <row r="17" spans="1:11" ht="12.75" customHeight="1">
      <c r="A17" s="182" t="s">
        <v>81</v>
      </c>
      <c r="B17" s="569" t="s">
        <v>82</v>
      </c>
      <c r="C17" s="58">
        <v>118</v>
      </c>
      <c r="D17" s="58">
        <v>55</v>
      </c>
      <c r="E17" s="58">
        <v>0</v>
      </c>
      <c r="F17" s="58">
        <v>0</v>
      </c>
      <c r="G17" s="58">
        <v>49</v>
      </c>
      <c r="H17" s="58">
        <v>0</v>
      </c>
      <c r="I17" s="58">
        <v>2</v>
      </c>
      <c r="J17" s="58">
        <v>1</v>
      </c>
      <c r="K17" s="635">
        <v>225</v>
      </c>
    </row>
    <row r="18" spans="1:11" ht="12.75" customHeight="1">
      <c r="A18" s="254" t="s">
        <v>299</v>
      </c>
      <c r="B18" s="260" t="s">
        <v>82</v>
      </c>
      <c r="C18" s="235">
        <v>87</v>
      </c>
      <c r="D18" s="235">
        <v>44</v>
      </c>
      <c r="E18" s="235"/>
      <c r="F18" s="235"/>
      <c r="G18" s="235">
        <v>38</v>
      </c>
      <c r="H18" s="235"/>
      <c r="I18" s="235">
        <v>1</v>
      </c>
      <c r="J18" s="235">
        <v>0</v>
      </c>
      <c r="K18" s="239">
        <v>170</v>
      </c>
    </row>
    <row r="19" spans="1:11" ht="12.75" customHeight="1">
      <c r="A19" s="254" t="s">
        <v>300</v>
      </c>
      <c r="B19" s="260" t="s">
        <v>82</v>
      </c>
      <c r="C19" s="235">
        <v>1</v>
      </c>
      <c r="D19" s="235">
        <v>1</v>
      </c>
      <c r="E19" s="235"/>
      <c r="F19" s="235"/>
      <c r="G19" s="235">
        <v>0</v>
      </c>
      <c r="H19" s="235"/>
      <c r="I19" s="235">
        <v>0</v>
      </c>
      <c r="J19" s="235">
        <v>0</v>
      </c>
      <c r="K19" s="239">
        <v>2</v>
      </c>
    </row>
    <row r="20" spans="1:11" ht="12.75" customHeight="1">
      <c r="A20" s="858" t="s">
        <v>263</v>
      </c>
      <c r="B20" s="867"/>
      <c r="C20" s="867"/>
      <c r="D20" s="867"/>
      <c r="E20" s="867"/>
      <c r="F20" s="867"/>
      <c r="G20" s="867"/>
      <c r="H20" s="867"/>
      <c r="I20" s="867"/>
      <c r="J20" s="867"/>
      <c r="K20" s="868"/>
    </row>
    <row r="21" spans="1:11" ht="12.75" customHeight="1">
      <c r="A21" s="257" t="s">
        <v>203</v>
      </c>
      <c r="B21" s="258" t="s">
        <v>202</v>
      </c>
      <c r="C21" s="244"/>
      <c r="D21" s="245"/>
      <c r="E21" s="245"/>
      <c r="F21" s="245"/>
      <c r="G21" s="245"/>
      <c r="H21" s="245"/>
      <c r="I21" s="245"/>
      <c r="J21" s="245"/>
      <c r="K21" s="246"/>
    </row>
    <row r="22" spans="1:11" ht="12.75" customHeight="1">
      <c r="A22" s="254" t="s">
        <v>217</v>
      </c>
      <c r="B22" s="259" t="s">
        <v>204</v>
      </c>
      <c r="C22" s="235"/>
      <c r="D22" s="235"/>
      <c r="E22" s="235"/>
      <c r="F22" s="235"/>
      <c r="G22" s="235"/>
      <c r="H22" s="235"/>
      <c r="I22" s="235"/>
      <c r="J22" s="247"/>
      <c r="K22" s="237">
        <v>0</v>
      </c>
    </row>
    <row r="23" spans="1:11" ht="12.75" customHeight="1">
      <c r="A23" s="254" t="s">
        <v>218</v>
      </c>
      <c r="B23" s="259" t="s">
        <v>205</v>
      </c>
      <c r="C23" s="235"/>
      <c r="D23" s="235"/>
      <c r="E23" s="235"/>
      <c r="F23" s="235"/>
      <c r="G23" s="235"/>
      <c r="H23" s="235"/>
      <c r="I23" s="235"/>
      <c r="J23" s="247"/>
      <c r="K23" s="237">
        <v>0</v>
      </c>
    </row>
    <row r="24" spans="1:11" ht="12.75" customHeight="1">
      <c r="A24" s="254" t="s">
        <v>219</v>
      </c>
      <c r="B24" s="259" t="s">
        <v>206</v>
      </c>
      <c r="C24" s="235"/>
      <c r="D24" s="235"/>
      <c r="E24" s="235"/>
      <c r="F24" s="235"/>
      <c r="G24" s="235"/>
      <c r="H24" s="235"/>
      <c r="I24" s="235"/>
      <c r="J24" s="247"/>
      <c r="K24" s="237">
        <v>0</v>
      </c>
    </row>
    <row r="25" spans="1:11" ht="12.75" customHeight="1">
      <c r="A25" s="254" t="s">
        <v>220</v>
      </c>
      <c r="B25" s="259" t="s">
        <v>207</v>
      </c>
      <c r="C25" s="235"/>
      <c r="D25" s="235"/>
      <c r="E25" s="235"/>
      <c r="F25" s="235"/>
      <c r="G25" s="235"/>
      <c r="H25" s="235"/>
      <c r="I25" s="235"/>
      <c r="J25" s="247"/>
      <c r="K25" s="237">
        <v>0</v>
      </c>
    </row>
    <row r="26" spans="1:11" ht="12.75" customHeight="1">
      <c r="A26" s="254" t="s">
        <v>221</v>
      </c>
      <c r="B26" s="259" t="s">
        <v>208</v>
      </c>
      <c r="C26" s="235"/>
      <c r="D26" s="235"/>
      <c r="E26" s="235"/>
      <c r="F26" s="235"/>
      <c r="G26" s="235"/>
      <c r="H26" s="235"/>
      <c r="I26" s="235"/>
      <c r="J26" s="247"/>
      <c r="K26" s="237">
        <v>0</v>
      </c>
    </row>
    <row r="27" spans="1:11" ht="12.75" customHeight="1">
      <c r="A27" s="254" t="s">
        <v>222</v>
      </c>
      <c r="B27" s="259" t="s">
        <v>209</v>
      </c>
      <c r="C27" s="235"/>
      <c r="D27" s="235"/>
      <c r="E27" s="235"/>
      <c r="F27" s="235"/>
      <c r="G27" s="235"/>
      <c r="H27" s="235"/>
      <c r="I27" s="235"/>
      <c r="J27" s="247"/>
      <c r="K27" s="237">
        <v>0</v>
      </c>
    </row>
    <row r="28" spans="1:11" ht="12.75" customHeight="1">
      <c r="A28" s="254" t="s">
        <v>216</v>
      </c>
      <c r="B28" s="259" t="s">
        <v>210</v>
      </c>
      <c r="C28" s="235"/>
      <c r="D28" s="235"/>
      <c r="E28" s="235"/>
      <c r="F28" s="235"/>
      <c r="G28" s="235"/>
      <c r="H28" s="235"/>
      <c r="I28" s="235"/>
      <c r="J28" s="247"/>
      <c r="K28" s="237">
        <v>0</v>
      </c>
    </row>
    <row r="29" spans="1:11" ht="12.75" customHeight="1">
      <c r="A29" s="254" t="s">
        <v>223</v>
      </c>
      <c r="B29" s="259" t="s">
        <v>211</v>
      </c>
      <c r="C29" s="235">
        <v>35</v>
      </c>
      <c r="D29" s="235">
        <v>12</v>
      </c>
      <c r="E29" s="235"/>
      <c r="F29" s="235"/>
      <c r="G29" s="235">
        <v>4</v>
      </c>
      <c r="H29" s="235">
        <v>10</v>
      </c>
      <c r="I29" s="235">
        <v>5</v>
      </c>
      <c r="J29" s="247">
        <v>4</v>
      </c>
      <c r="K29" s="237">
        <v>70</v>
      </c>
    </row>
    <row r="30" spans="1:11" ht="12.75" customHeight="1">
      <c r="A30" s="254" t="s">
        <v>224</v>
      </c>
      <c r="B30" s="259" t="s">
        <v>212</v>
      </c>
      <c r="C30" s="235"/>
      <c r="D30" s="235"/>
      <c r="E30" s="235"/>
      <c r="F30" s="235"/>
      <c r="G30" s="235"/>
      <c r="H30" s="235"/>
      <c r="I30" s="235"/>
      <c r="J30" s="247"/>
      <c r="K30" s="237">
        <v>0</v>
      </c>
    </row>
    <row r="31" spans="1:11" ht="12.75" customHeight="1">
      <c r="A31" s="254" t="s">
        <v>225</v>
      </c>
      <c r="B31" s="259" t="s">
        <v>213</v>
      </c>
      <c r="C31" s="235"/>
      <c r="D31" s="235"/>
      <c r="E31" s="235"/>
      <c r="F31" s="235"/>
      <c r="G31" s="235"/>
      <c r="H31" s="235"/>
      <c r="I31" s="235"/>
      <c r="J31" s="247"/>
      <c r="K31" s="240">
        <v>0</v>
      </c>
    </row>
    <row r="32" spans="1:11" ht="12.75" customHeight="1">
      <c r="A32" s="254" t="s">
        <v>215</v>
      </c>
      <c r="B32" s="259" t="s">
        <v>214</v>
      </c>
      <c r="C32" s="235"/>
      <c r="D32" s="235"/>
      <c r="E32" s="235"/>
      <c r="F32" s="235"/>
      <c r="G32" s="235"/>
      <c r="H32" s="235"/>
      <c r="I32" s="235"/>
      <c r="J32" s="247"/>
      <c r="K32" s="240">
        <v>0</v>
      </c>
    </row>
    <row r="33" spans="1:11" ht="12.75" customHeight="1">
      <c r="A33" s="182" t="s">
        <v>81</v>
      </c>
      <c r="B33" s="569" t="s">
        <v>82</v>
      </c>
      <c r="C33" s="58">
        <v>35</v>
      </c>
      <c r="D33" s="58">
        <v>12</v>
      </c>
      <c r="E33" s="58">
        <v>0</v>
      </c>
      <c r="F33" s="58">
        <v>0</v>
      </c>
      <c r="G33" s="58">
        <v>4</v>
      </c>
      <c r="H33" s="58">
        <v>10</v>
      </c>
      <c r="I33" s="58">
        <v>5</v>
      </c>
      <c r="J33" s="58">
        <v>4</v>
      </c>
      <c r="K33" s="658">
        <v>70</v>
      </c>
    </row>
    <row r="34" spans="1:11" ht="12.75" customHeight="1">
      <c r="A34" s="254" t="s">
        <v>301</v>
      </c>
      <c r="B34" s="260" t="s">
        <v>82</v>
      </c>
      <c r="C34" s="235">
        <v>1</v>
      </c>
      <c r="D34" s="235">
        <v>1</v>
      </c>
      <c r="E34" s="235"/>
      <c r="F34" s="235"/>
      <c r="G34" s="235">
        <v>0</v>
      </c>
      <c r="H34" s="235">
        <v>1</v>
      </c>
      <c r="I34" s="235">
        <v>2</v>
      </c>
      <c r="J34" s="235">
        <v>0</v>
      </c>
      <c r="K34" s="237">
        <v>5</v>
      </c>
    </row>
    <row r="35" spans="1:11" ht="12.75" customHeight="1">
      <c r="A35" s="254" t="s">
        <v>302</v>
      </c>
      <c r="B35" s="260" t="s">
        <v>82</v>
      </c>
      <c r="C35" s="235">
        <v>0</v>
      </c>
      <c r="D35" s="235">
        <v>0</v>
      </c>
      <c r="E35" s="235"/>
      <c r="F35" s="235"/>
      <c r="G35" s="235">
        <v>0</v>
      </c>
      <c r="H35" s="235">
        <v>0</v>
      </c>
      <c r="I35" s="235">
        <v>1</v>
      </c>
      <c r="J35" s="235">
        <v>0</v>
      </c>
      <c r="K35" s="237">
        <v>1</v>
      </c>
    </row>
    <row r="36" spans="1:11" ht="12.75" customHeight="1">
      <c r="A36" s="858" t="s">
        <v>264</v>
      </c>
      <c r="B36" s="859"/>
      <c r="C36" s="859"/>
      <c r="D36" s="859"/>
      <c r="E36" s="859"/>
      <c r="F36" s="859"/>
      <c r="G36" s="859"/>
      <c r="H36" s="859"/>
      <c r="I36" s="859"/>
      <c r="J36" s="859"/>
      <c r="K36" s="860"/>
    </row>
    <row r="37" spans="1:11" ht="12.75" customHeight="1">
      <c r="A37" s="257" t="s">
        <v>203</v>
      </c>
      <c r="B37" s="258" t="s">
        <v>202</v>
      </c>
      <c r="C37" s="861"/>
      <c r="D37" s="862"/>
      <c r="E37" s="862"/>
      <c r="F37" s="862"/>
      <c r="G37" s="862"/>
      <c r="H37" s="862"/>
      <c r="I37" s="862"/>
      <c r="J37" s="862"/>
      <c r="K37" s="863"/>
    </row>
    <row r="38" spans="1:11" ht="12.75" customHeight="1">
      <c r="A38" s="254" t="s">
        <v>217</v>
      </c>
      <c r="B38" s="259" t="s">
        <v>204</v>
      </c>
      <c r="C38" s="235"/>
      <c r="D38" s="235"/>
      <c r="E38" s="235"/>
      <c r="F38" s="235"/>
      <c r="G38" s="235"/>
      <c r="H38" s="235"/>
      <c r="I38" s="235"/>
      <c r="J38" s="247"/>
      <c r="K38" s="237">
        <v>0</v>
      </c>
    </row>
    <row r="39" spans="1:11" ht="12.75" customHeight="1">
      <c r="A39" s="254" t="s">
        <v>218</v>
      </c>
      <c r="B39" s="259" t="s">
        <v>205</v>
      </c>
      <c r="C39" s="235"/>
      <c r="D39" s="235"/>
      <c r="E39" s="235"/>
      <c r="F39" s="235"/>
      <c r="G39" s="235"/>
      <c r="H39" s="235"/>
      <c r="I39" s="235"/>
      <c r="J39" s="247"/>
      <c r="K39" s="237">
        <v>0</v>
      </c>
    </row>
    <row r="40" spans="1:11" ht="12.75" customHeight="1">
      <c r="A40" s="254" t="s">
        <v>219</v>
      </c>
      <c r="B40" s="259" t="s">
        <v>206</v>
      </c>
      <c r="C40" s="235">
        <v>41</v>
      </c>
      <c r="D40" s="235"/>
      <c r="E40" s="235"/>
      <c r="F40" s="235"/>
      <c r="G40" s="235">
        <v>42</v>
      </c>
      <c r="H40" s="235"/>
      <c r="I40" s="235">
        <v>3</v>
      </c>
      <c r="J40" s="247">
        <v>1</v>
      </c>
      <c r="K40" s="237">
        <v>87</v>
      </c>
    </row>
    <row r="41" spans="1:11" ht="12.75" customHeight="1">
      <c r="A41" s="254" t="s">
        <v>220</v>
      </c>
      <c r="B41" s="259" t="s">
        <v>207</v>
      </c>
      <c r="C41" s="235"/>
      <c r="D41" s="235"/>
      <c r="E41" s="235"/>
      <c r="F41" s="235"/>
      <c r="G41" s="235"/>
      <c r="H41" s="235"/>
      <c r="I41" s="235"/>
      <c r="J41" s="247"/>
      <c r="K41" s="237">
        <v>0</v>
      </c>
    </row>
    <row r="42" spans="1:11" ht="12.75" customHeight="1">
      <c r="A42" s="254" t="s">
        <v>221</v>
      </c>
      <c r="B42" s="259" t="s">
        <v>208</v>
      </c>
      <c r="C42" s="235"/>
      <c r="D42" s="235"/>
      <c r="E42" s="235"/>
      <c r="F42" s="235"/>
      <c r="G42" s="235"/>
      <c r="H42" s="235"/>
      <c r="I42" s="235"/>
      <c r="J42" s="247"/>
      <c r="K42" s="237">
        <v>0</v>
      </c>
    </row>
    <row r="43" spans="1:11" ht="12.75" customHeight="1">
      <c r="A43" s="254" t="s">
        <v>222</v>
      </c>
      <c r="B43" s="259" t="s">
        <v>209</v>
      </c>
      <c r="C43" s="235"/>
      <c r="D43" s="235"/>
      <c r="E43" s="235"/>
      <c r="F43" s="235"/>
      <c r="G43" s="235"/>
      <c r="H43" s="235"/>
      <c r="I43" s="235"/>
      <c r="J43" s="247"/>
      <c r="K43" s="237">
        <v>0</v>
      </c>
    </row>
    <row r="44" spans="1:11" ht="12.75" customHeight="1">
      <c r="A44" s="254" t="s">
        <v>216</v>
      </c>
      <c r="B44" s="259" t="s">
        <v>210</v>
      </c>
      <c r="C44" s="235"/>
      <c r="D44" s="235"/>
      <c r="E44" s="235"/>
      <c r="F44" s="235"/>
      <c r="G44" s="235"/>
      <c r="H44" s="235"/>
      <c r="I44" s="235"/>
      <c r="J44" s="247"/>
      <c r="K44" s="237">
        <v>0</v>
      </c>
    </row>
    <row r="45" spans="1:11" ht="12.75" customHeight="1">
      <c r="A45" s="254" t="s">
        <v>223</v>
      </c>
      <c r="B45" s="259" t="s">
        <v>211</v>
      </c>
      <c r="C45" s="235"/>
      <c r="D45" s="235"/>
      <c r="E45" s="235"/>
      <c r="F45" s="235"/>
      <c r="G45" s="235"/>
      <c r="H45" s="235"/>
      <c r="I45" s="235"/>
      <c r="J45" s="247"/>
      <c r="K45" s="237">
        <v>0</v>
      </c>
    </row>
    <row r="46" spans="1:11" ht="12.75" customHeight="1">
      <c r="A46" s="254" t="s">
        <v>224</v>
      </c>
      <c r="B46" s="259" t="s">
        <v>212</v>
      </c>
      <c r="C46" s="235"/>
      <c r="D46" s="235"/>
      <c r="E46" s="235"/>
      <c r="F46" s="235"/>
      <c r="G46" s="235"/>
      <c r="H46" s="235"/>
      <c r="I46" s="235"/>
      <c r="J46" s="247"/>
      <c r="K46" s="237">
        <v>0</v>
      </c>
    </row>
    <row r="47" spans="1:11" ht="12.75" customHeight="1">
      <c r="A47" s="254" t="s">
        <v>225</v>
      </c>
      <c r="B47" s="259" t="s">
        <v>213</v>
      </c>
      <c r="C47" s="235"/>
      <c r="D47" s="235"/>
      <c r="E47" s="235"/>
      <c r="F47" s="235"/>
      <c r="G47" s="235"/>
      <c r="H47" s="235"/>
      <c r="I47" s="235"/>
      <c r="J47" s="247"/>
      <c r="K47" s="237">
        <v>0</v>
      </c>
    </row>
    <row r="48" spans="1:11" ht="12.75" customHeight="1">
      <c r="A48" s="254" t="s">
        <v>215</v>
      </c>
      <c r="B48" s="259" t="s">
        <v>214</v>
      </c>
      <c r="C48" s="235"/>
      <c r="D48" s="235"/>
      <c r="E48" s="235"/>
      <c r="F48" s="235"/>
      <c r="G48" s="235"/>
      <c r="H48" s="235"/>
      <c r="I48" s="235"/>
      <c r="J48" s="247"/>
      <c r="K48" s="237">
        <v>0</v>
      </c>
    </row>
    <row r="49" spans="1:11" ht="12.75" customHeight="1">
      <c r="A49" s="182" t="s">
        <v>81</v>
      </c>
      <c r="B49" s="569" t="s">
        <v>82</v>
      </c>
      <c r="C49" s="58">
        <v>41</v>
      </c>
      <c r="D49" s="58">
        <v>0</v>
      </c>
      <c r="E49" s="58">
        <v>0</v>
      </c>
      <c r="F49" s="58">
        <v>0</v>
      </c>
      <c r="G49" s="58">
        <v>42</v>
      </c>
      <c r="H49" s="58">
        <v>0</v>
      </c>
      <c r="I49" s="58">
        <v>3</v>
      </c>
      <c r="J49" s="58">
        <v>1</v>
      </c>
      <c r="K49" s="635">
        <v>87</v>
      </c>
    </row>
    <row r="50" spans="1:11" ht="12.75" customHeight="1">
      <c r="A50" s="254" t="s">
        <v>303</v>
      </c>
      <c r="B50" s="260" t="s">
        <v>82</v>
      </c>
      <c r="C50" s="235">
        <v>29</v>
      </c>
      <c r="D50" s="235"/>
      <c r="E50" s="235"/>
      <c r="F50" s="235"/>
      <c r="G50" s="235">
        <v>35</v>
      </c>
      <c r="H50" s="235"/>
      <c r="I50" s="235">
        <v>1</v>
      </c>
      <c r="J50" s="235">
        <v>1</v>
      </c>
      <c r="K50" s="239">
        <v>66</v>
      </c>
    </row>
    <row r="51" spans="1:11" ht="12.75" customHeight="1">
      <c r="A51" s="254" t="s">
        <v>304</v>
      </c>
      <c r="B51" s="260" t="s">
        <v>82</v>
      </c>
      <c r="C51" s="235">
        <v>9</v>
      </c>
      <c r="D51" s="235"/>
      <c r="E51" s="235"/>
      <c r="F51" s="235"/>
      <c r="G51" s="235">
        <v>9</v>
      </c>
      <c r="H51" s="235"/>
      <c r="I51" s="235">
        <v>1</v>
      </c>
      <c r="J51" s="235">
        <v>0</v>
      </c>
      <c r="K51" s="239">
        <v>19</v>
      </c>
    </row>
    <row r="52" spans="1:11" ht="12.75" customHeight="1">
      <c r="A52" s="858" t="s">
        <v>265</v>
      </c>
      <c r="B52" s="859"/>
      <c r="C52" s="859"/>
      <c r="D52" s="859"/>
      <c r="E52" s="859"/>
      <c r="F52" s="859"/>
      <c r="G52" s="859"/>
      <c r="H52" s="859"/>
      <c r="I52" s="859"/>
      <c r="J52" s="859"/>
      <c r="K52" s="860"/>
    </row>
    <row r="53" spans="1:11" ht="12.75" customHeight="1">
      <c r="A53" s="257" t="s">
        <v>203</v>
      </c>
      <c r="B53" s="258" t="s">
        <v>202</v>
      </c>
      <c r="C53" s="244"/>
      <c r="D53" s="245"/>
      <c r="E53" s="245"/>
      <c r="F53" s="245"/>
      <c r="G53" s="245"/>
      <c r="H53" s="245"/>
      <c r="I53" s="245"/>
      <c r="J53" s="245"/>
      <c r="K53" s="246"/>
    </row>
    <row r="54" spans="1:11" ht="12.75" customHeight="1">
      <c r="A54" s="254" t="s">
        <v>217</v>
      </c>
      <c r="B54" s="259" t="s">
        <v>204</v>
      </c>
      <c r="C54" s="235"/>
      <c r="D54" s="235"/>
      <c r="E54" s="235"/>
      <c r="F54" s="235"/>
      <c r="G54" s="235"/>
      <c r="H54" s="235"/>
      <c r="I54" s="235"/>
      <c r="J54" s="247"/>
      <c r="K54" s="237">
        <v>0</v>
      </c>
    </row>
    <row r="55" spans="1:11" ht="12.75" customHeight="1">
      <c r="A55" s="254" t="s">
        <v>218</v>
      </c>
      <c r="B55" s="259" t="s">
        <v>205</v>
      </c>
      <c r="C55" s="235"/>
      <c r="D55" s="235"/>
      <c r="E55" s="235"/>
      <c r="F55" s="235"/>
      <c r="G55" s="235">
        <v>0</v>
      </c>
      <c r="H55" s="235">
        <v>0</v>
      </c>
      <c r="I55" s="235"/>
      <c r="J55" s="247"/>
      <c r="K55" s="237">
        <v>0</v>
      </c>
    </row>
    <row r="56" spans="1:11" ht="12.75" customHeight="1">
      <c r="A56" s="254" t="s">
        <v>219</v>
      </c>
      <c r="B56" s="259" t="s">
        <v>206</v>
      </c>
      <c r="C56" s="235"/>
      <c r="D56" s="235"/>
      <c r="E56" s="235"/>
      <c r="F56" s="235"/>
      <c r="G56" s="235"/>
      <c r="H56" s="235"/>
      <c r="I56" s="235"/>
      <c r="J56" s="247"/>
      <c r="K56" s="237">
        <v>0</v>
      </c>
    </row>
    <row r="57" spans="1:11" ht="12.75" customHeight="1">
      <c r="A57" s="254" t="s">
        <v>220</v>
      </c>
      <c r="B57" s="259" t="s">
        <v>207</v>
      </c>
      <c r="C57" s="235"/>
      <c r="D57" s="235"/>
      <c r="E57" s="235"/>
      <c r="F57" s="235"/>
      <c r="G57" s="235"/>
      <c r="H57" s="235"/>
      <c r="I57" s="235"/>
      <c r="J57" s="247"/>
      <c r="K57" s="237">
        <v>0</v>
      </c>
    </row>
    <row r="58" spans="1:11" ht="12.75" customHeight="1">
      <c r="A58" s="254" t="s">
        <v>221</v>
      </c>
      <c r="B58" s="259" t="s">
        <v>208</v>
      </c>
      <c r="C58" s="235"/>
      <c r="D58" s="235"/>
      <c r="E58" s="235"/>
      <c r="F58" s="235"/>
      <c r="G58" s="235">
        <v>9</v>
      </c>
      <c r="H58" s="235">
        <v>31</v>
      </c>
      <c r="I58" s="235"/>
      <c r="J58" s="247"/>
      <c r="K58" s="237">
        <v>40</v>
      </c>
    </row>
    <row r="59" spans="1:11" ht="12.75" customHeight="1">
      <c r="A59" s="254" t="s">
        <v>222</v>
      </c>
      <c r="B59" s="259" t="s">
        <v>209</v>
      </c>
      <c r="C59" s="235"/>
      <c r="D59" s="235"/>
      <c r="E59" s="235"/>
      <c r="F59" s="235"/>
      <c r="G59" s="235"/>
      <c r="H59" s="235"/>
      <c r="I59" s="235"/>
      <c r="J59" s="247"/>
      <c r="K59" s="237">
        <v>0</v>
      </c>
    </row>
    <row r="60" spans="1:11" ht="12.75" customHeight="1">
      <c r="A60" s="254" t="s">
        <v>216</v>
      </c>
      <c r="B60" s="259" t="s">
        <v>210</v>
      </c>
      <c r="C60" s="235"/>
      <c r="D60" s="235"/>
      <c r="E60" s="235"/>
      <c r="F60" s="235"/>
      <c r="G60" s="235"/>
      <c r="H60" s="235"/>
      <c r="I60" s="235"/>
      <c r="J60" s="247"/>
      <c r="K60" s="237">
        <v>0</v>
      </c>
    </row>
    <row r="61" spans="1:11" ht="12.75" customHeight="1">
      <c r="A61" s="254" t="s">
        <v>223</v>
      </c>
      <c r="B61" s="259" t="s">
        <v>211</v>
      </c>
      <c r="C61" s="235"/>
      <c r="D61" s="235"/>
      <c r="E61" s="235"/>
      <c r="F61" s="235"/>
      <c r="G61" s="235"/>
      <c r="H61" s="235"/>
      <c r="I61" s="235"/>
      <c r="J61" s="247"/>
      <c r="K61" s="237">
        <v>0</v>
      </c>
    </row>
    <row r="62" spans="1:11" ht="12.75" customHeight="1">
      <c r="A62" s="254" t="s">
        <v>224</v>
      </c>
      <c r="B62" s="259" t="s">
        <v>212</v>
      </c>
      <c r="C62" s="235"/>
      <c r="D62" s="235"/>
      <c r="E62" s="235"/>
      <c r="F62" s="235"/>
      <c r="G62" s="235"/>
      <c r="H62" s="235"/>
      <c r="I62" s="235"/>
      <c r="J62" s="247"/>
      <c r="K62" s="237">
        <v>0</v>
      </c>
    </row>
    <row r="63" spans="1:11" ht="12.75" customHeight="1">
      <c r="A63" s="254" t="s">
        <v>225</v>
      </c>
      <c r="B63" s="259" t="s">
        <v>213</v>
      </c>
      <c r="C63" s="235">
        <v>113</v>
      </c>
      <c r="D63" s="235">
        <v>42</v>
      </c>
      <c r="E63" s="235"/>
      <c r="F63" s="235"/>
      <c r="G63" s="235"/>
      <c r="H63" s="235"/>
      <c r="I63" s="235"/>
      <c r="J63" s="247"/>
      <c r="K63" s="240">
        <v>155</v>
      </c>
    </row>
    <row r="64" spans="1:11" ht="12.75" customHeight="1">
      <c r="A64" s="254" t="s">
        <v>215</v>
      </c>
      <c r="B64" s="259" t="s">
        <v>214</v>
      </c>
      <c r="C64" s="235"/>
      <c r="D64" s="235"/>
      <c r="E64" s="235"/>
      <c r="F64" s="235"/>
      <c r="G64" s="235"/>
      <c r="H64" s="235"/>
      <c r="I64" s="235"/>
      <c r="J64" s="247"/>
      <c r="K64" s="240">
        <v>0</v>
      </c>
    </row>
    <row r="65" spans="1:11" ht="12.75" customHeight="1">
      <c r="A65" s="182" t="s">
        <v>81</v>
      </c>
      <c r="B65" s="569" t="s">
        <v>82</v>
      </c>
      <c r="C65" s="58">
        <v>113</v>
      </c>
      <c r="D65" s="58">
        <v>42</v>
      </c>
      <c r="E65" s="58">
        <v>0</v>
      </c>
      <c r="F65" s="58">
        <v>0</v>
      </c>
      <c r="G65" s="58">
        <v>9</v>
      </c>
      <c r="H65" s="58">
        <v>31</v>
      </c>
      <c r="I65" s="58">
        <v>0</v>
      </c>
      <c r="J65" s="58">
        <v>0</v>
      </c>
      <c r="K65" s="658">
        <v>195</v>
      </c>
    </row>
    <row r="66" spans="1:11" ht="12.75" customHeight="1">
      <c r="A66" s="254" t="s">
        <v>305</v>
      </c>
      <c r="B66" s="260" t="s">
        <v>82</v>
      </c>
      <c r="C66" s="235">
        <v>101</v>
      </c>
      <c r="D66" s="235">
        <v>29</v>
      </c>
      <c r="E66" s="235"/>
      <c r="F66" s="235"/>
      <c r="G66" s="235">
        <v>9</v>
      </c>
      <c r="H66" s="235">
        <v>26</v>
      </c>
      <c r="I66" s="235"/>
      <c r="J66" s="235"/>
      <c r="K66" s="237">
        <v>165</v>
      </c>
    </row>
    <row r="67" spans="1:11" ht="12.75" customHeight="1">
      <c r="A67" s="254" t="s">
        <v>306</v>
      </c>
      <c r="B67" s="260" t="s">
        <v>82</v>
      </c>
      <c r="C67" s="235">
        <v>1</v>
      </c>
      <c r="D67" s="235">
        <v>1</v>
      </c>
      <c r="E67" s="235"/>
      <c r="F67" s="235"/>
      <c r="G67" s="235">
        <v>0</v>
      </c>
      <c r="H67" s="235">
        <v>0</v>
      </c>
      <c r="I67" s="250"/>
      <c r="J67" s="250"/>
      <c r="K67" s="237">
        <v>2</v>
      </c>
    </row>
    <row r="68" spans="1:11" ht="12.75" customHeight="1">
      <c r="A68" s="770" t="s">
        <v>266</v>
      </c>
      <c r="B68" s="771"/>
      <c r="C68" s="771"/>
      <c r="D68" s="771"/>
      <c r="E68" s="771"/>
      <c r="F68" s="771"/>
      <c r="G68" s="771"/>
      <c r="H68" s="771"/>
      <c r="I68" s="771"/>
      <c r="J68" s="771"/>
      <c r="K68" s="772"/>
    </row>
    <row r="69" spans="1:11" ht="12.75" customHeight="1">
      <c r="A69" s="257" t="s">
        <v>203</v>
      </c>
      <c r="B69" s="258" t="s">
        <v>202</v>
      </c>
      <c r="C69" s="861"/>
      <c r="D69" s="862"/>
      <c r="E69" s="862"/>
      <c r="F69" s="862"/>
      <c r="G69" s="862"/>
      <c r="H69" s="862"/>
      <c r="I69" s="862"/>
      <c r="J69" s="862"/>
      <c r="K69" s="863"/>
    </row>
    <row r="70" spans="1:11" ht="12.75" customHeight="1">
      <c r="A70" s="254" t="s">
        <v>217</v>
      </c>
      <c r="B70" s="259" t="s">
        <v>204</v>
      </c>
      <c r="C70" s="235"/>
      <c r="D70" s="235"/>
      <c r="E70" s="235"/>
      <c r="F70" s="235"/>
      <c r="G70" s="235"/>
      <c r="H70" s="235"/>
      <c r="I70" s="235"/>
      <c r="J70" s="247"/>
      <c r="K70" s="237">
        <v>0</v>
      </c>
    </row>
    <row r="71" spans="1:11" ht="12.75" customHeight="1">
      <c r="A71" s="254" t="s">
        <v>218</v>
      </c>
      <c r="B71" s="259" t="s">
        <v>205</v>
      </c>
      <c r="C71" s="235"/>
      <c r="D71" s="235"/>
      <c r="E71" s="235"/>
      <c r="F71" s="235"/>
      <c r="G71" s="235"/>
      <c r="H71" s="235"/>
      <c r="I71" s="235"/>
      <c r="J71" s="247"/>
      <c r="K71" s="237">
        <v>0</v>
      </c>
    </row>
    <row r="72" spans="1:11" ht="12.75" customHeight="1">
      <c r="A72" s="254" t="s">
        <v>219</v>
      </c>
      <c r="B72" s="259" t="s">
        <v>206</v>
      </c>
      <c r="C72" s="235"/>
      <c r="D72" s="235"/>
      <c r="E72" s="235"/>
      <c r="F72" s="235"/>
      <c r="G72" s="235"/>
      <c r="H72" s="235"/>
      <c r="I72" s="235"/>
      <c r="J72" s="247"/>
      <c r="K72" s="237">
        <v>0</v>
      </c>
    </row>
    <row r="73" spans="1:11" ht="12.75" customHeight="1">
      <c r="A73" s="254" t="s">
        <v>220</v>
      </c>
      <c r="B73" s="259" t="s">
        <v>207</v>
      </c>
      <c r="C73" s="235"/>
      <c r="D73" s="235"/>
      <c r="E73" s="235"/>
      <c r="F73" s="235"/>
      <c r="G73" s="235"/>
      <c r="H73" s="235"/>
      <c r="I73" s="235"/>
      <c r="J73" s="247"/>
      <c r="K73" s="237">
        <v>0</v>
      </c>
    </row>
    <row r="74" spans="1:11" ht="12.75" customHeight="1">
      <c r="A74" s="254" t="s">
        <v>221</v>
      </c>
      <c r="B74" s="259" t="s">
        <v>208</v>
      </c>
      <c r="C74" s="235"/>
      <c r="D74" s="235"/>
      <c r="E74" s="235"/>
      <c r="F74" s="235"/>
      <c r="G74" s="235"/>
      <c r="H74" s="235"/>
      <c r="I74" s="235"/>
      <c r="J74" s="247"/>
      <c r="K74" s="237">
        <v>0</v>
      </c>
    </row>
    <row r="75" spans="1:11" ht="12.75" customHeight="1">
      <c r="A75" s="254" t="s">
        <v>222</v>
      </c>
      <c r="B75" s="259" t="s">
        <v>209</v>
      </c>
      <c r="C75" s="235">
        <v>19</v>
      </c>
      <c r="D75" s="235">
        <v>13</v>
      </c>
      <c r="E75" s="235"/>
      <c r="F75" s="235"/>
      <c r="G75" s="235">
        <v>0</v>
      </c>
      <c r="H75" s="235">
        <v>7</v>
      </c>
      <c r="I75" s="235">
        <v>2</v>
      </c>
      <c r="J75" s="247">
        <v>0</v>
      </c>
      <c r="K75" s="237">
        <v>41</v>
      </c>
    </row>
    <row r="76" spans="1:11" ht="12.75" customHeight="1">
      <c r="A76" s="254" t="s">
        <v>216</v>
      </c>
      <c r="B76" s="259" t="s">
        <v>210</v>
      </c>
      <c r="C76" s="235"/>
      <c r="D76" s="235"/>
      <c r="E76" s="235"/>
      <c r="F76" s="235"/>
      <c r="G76" s="235"/>
      <c r="H76" s="235"/>
      <c r="I76" s="235"/>
      <c r="J76" s="247"/>
      <c r="K76" s="237">
        <v>0</v>
      </c>
    </row>
    <row r="77" spans="1:11" ht="12.75" customHeight="1">
      <c r="A77" s="254" t="s">
        <v>223</v>
      </c>
      <c r="B77" s="259" t="s">
        <v>211</v>
      </c>
      <c r="C77" s="235"/>
      <c r="D77" s="235"/>
      <c r="E77" s="235"/>
      <c r="F77" s="235"/>
      <c r="G77" s="235">
        <v>2</v>
      </c>
      <c r="H77" s="235"/>
      <c r="I77" s="235"/>
      <c r="J77" s="247"/>
      <c r="K77" s="237">
        <v>2</v>
      </c>
    </row>
    <row r="78" spans="1:11" ht="12.75" customHeight="1">
      <c r="A78" s="254" t="s">
        <v>224</v>
      </c>
      <c r="B78" s="259" t="s">
        <v>212</v>
      </c>
      <c r="C78" s="235"/>
      <c r="D78" s="235"/>
      <c r="E78" s="235"/>
      <c r="F78" s="235"/>
      <c r="G78" s="235"/>
      <c r="H78" s="235"/>
      <c r="I78" s="235"/>
      <c r="J78" s="247"/>
      <c r="K78" s="237">
        <v>0</v>
      </c>
    </row>
    <row r="79" spans="1:11" ht="12.75" customHeight="1">
      <c r="A79" s="254" t="s">
        <v>225</v>
      </c>
      <c r="B79" s="259" t="s">
        <v>213</v>
      </c>
      <c r="C79" s="235"/>
      <c r="D79" s="235"/>
      <c r="E79" s="235"/>
      <c r="F79" s="235"/>
      <c r="G79" s="235"/>
      <c r="H79" s="235"/>
      <c r="I79" s="235"/>
      <c r="J79" s="247"/>
      <c r="K79" s="237">
        <v>0</v>
      </c>
    </row>
    <row r="80" spans="1:11" ht="12.75" customHeight="1">
      <c r="A80" s="254" t="s">
        <v>215</v>
      </c>
      <c r="B80" s="259" t="s">
        <v>214</v>
      </c>
      <c r="C80" s="235"/>
      <c r="D80" s="235"/>
      <c r="E80" s="235"/>
      <c r="F80" s="235"/>
      <c r="G80" s="235"/>
      <c r="H80" s="235"/>
      <c r="I80" s="235"/>
      <c r="J80" s="247"/>
      <c r="K80" s="237">
        <v>0</v>
      </c>
    </row>
    <row r="81" spans="1:11" ht="12.75" customHeight="1">
      <c r="A81" s="182" t="s">
        <v>81</v>
      </c>
      <c r="B81" s="569" t="s">
        <v>82</v>
      </c>
      <c r="C81" s="58">
        <v>19</v>
      </c>
      <c r="D81" s="58">
        <v>13</v>
      </c>
      <c r="E81" s="58">
        <v>0</v>
      </c>
      <c r="F81" s="58">
        <v>0</v>
      </c>
      <c r="G81" s="58">
        <v>2</v>
      </c>
      <c r="H81" s="58">
        <v>7</v>
      </c>
      <c r="I81" s="58">
        <v>2</v>
      </c>
      <c r="J81" s="58">
        <v>0</v>
      </c>
      <c r="K81" s="635">
        <v>43</v>
      </c>
    </row>
    <row r="82" spans="1:11" ht="12.75" customHeight="1">
      <c r="A82" s="254" t="s">
        <v>307</v>
      </c>
      <c r="B82" s="260" t="s">
        <v>82</v>
      </c>
      <c r="C82" s="235">
        <v>8</v>
      </c>
      <c r="D82" s="235">
        <v>8</v>
      </c>
      <c r="E82" s="235"/>
      <c r="F82" s="235"/>
      <c r="G82" s="235">
        <v>1</v>
      </c>
      <c r="H82" s="235">
        <v>3</v>
      </c>
      <c r="I82" s="235">
        <v>2</v>
      </c>
      <c r="J82" s="235">
        <v>0</v>
      </c>
      <c r="K82" s="239">
        <v>22</v>
      </c>
    </row>
    <row r="83" spans="1:11" ht="12.75" customHeight="1">
      <c r="A83" s="254" t="s">
        <v>308</v>
      </c>
      <c r="B83" s="260" t="s">
        <v>82</v>
      </c>
      <c r="C83" s="235">
        <v>0</v>
      </c>
      <c r="D83" s="235">
        <v>0</v>
      </c>
      <c r="E83" s="235"/>
      <c r="F83" s="235"/>
      <c r="G83" s="235">
        <v>0</v>
      </c>
      <c r="H83" s="235">
        <v>0</v>
      </c>
      <c r="I83" s="235">
        <v>0</v>
      </c>
      <c r="J83" s="235">
        <v>0</v>
      </c>
      <c r="K83" s="239">
        <v>0</v>
      </c>
    </row>
    <row r="84" spans="1:11" ht="12.75" customHeight="1">
      <c r="A84" s="770" t="s">
        <v>267</v>
      </c>
      <c r="B84" s="771"/>
      <c r="C84" s="771"/>
      <c r="D84" s="771"/>
      <c r="E84" s="771"/>
      <c r="F84" s="771"/>
      <c r="G84" s="771"/>
      <c r="H84" s="771"/>
      <c r="I84" s="771"/>
      <c r="J84" s="771"/>
      <c r="K84" s="772"/>
    </row>
    <row r="85" spans="1:11" ht="12.75" customHeight="1">
      <c r="A85" s="257" t="s">
        <v>203</v>
      </c>
      <c r="B85" s="258" t="s">
        <v>202</v>
      </c>
      <c r="C85" s="244"/>
      <c r="D85" s="245"/>
      <c r="E85" s="245"/>
      <c r="F85" s="245"/>
      <c r="G85" s="245"/>
      <c r="H85" s="245"/>
      <c r="I85" s="245"/>
      <c r="J85" s="245"/>
      <c r="K85" s="246"/>
    </row>
    <row r="86" spans="1:11" ht="12.75" customHeight="1">
      <c r="A86" s="254" t="s">
        <v>217</v>
      </c>
      <c r="B86" s="259" t="s">
        <v>204</v>
      </c>
      <c r="C86" s="235"/>
      <c r="D86" s="235"/>
      <c r="E86" s="235"/>
      <c r="F86" s="235"/>
      <c r="G86" s="235"/>
      <c r="H86" s="235"/>
      <c r="I86" s="235"/>
      <c r="J86" s="247"/>
      <c r="K86" s="237">
        <v>0</v>
      </c>
    </row>
    <row r="87" spans="1:11" ht="12.75" customHeight="1">
      <c r="A87" s="254" t="s">
        <v>218</v>
      </c>
      <c r="B87" s="259" t="s">
        <v>205</v>
      </c>
      <c r="C87" s="235">
        <v>0</v>
      </c>
      <c r="D87" s="235">
        <v>0</v>
      </c>
      <c r="E87" s="235"/>
      <c r="F87" s="235"/>
      <c r="G87" s="235">
        <v>0</v>
      </c>
      <c r="H87" s="235">
        <v>0</v>
      </c>
      <c r="I87" s="235"/>
      <c r="J87" s="247"/>
      <c r="K87" s="237">
        <v>0</v>
      </c>
    </row>
    <row r="88" spans="1:11" ht="12.75" customHeight="1">
      <c r="A88" s="254" t="s">
        <v>219</v>
      </c>
      <c r="B88" s="259" t="s">
        <v>206</v>
      </c>
      <c r="C88" s="235">
        <v>30</v>
      </c>
      <c r="D88" s="235">
        <v>40</v>
      </c>
      <c r="E88" s="235"/>
      <c r="F88" s="235"/>
      <c r="G88" s="235">
        <v>17</v>
      </c>
      <c r="H88" s="235">
        <v>23</v>
      </c>
      <c r="I88" s="235">
        <v>1</v>
      </c>
      <c r="J88" s="247">
        <v>2</v>
      </c>
      <c r="K88" s="237">
        <v>113</v>
      </c>
    </row>
    <row r="89" spans="1:11" ht="12.75" customHeight="1">
      <c r="A89" s="254" t="s">
        <v>220</v>
      </c>
      <c r="B89" s="259" t="s">
        <v>207</v>
      </c>
      <c r="C89" s="235">
        <v>8</v>
      </c>
      <c r="D89" s="235">
        <v>1</v>
      </c>
      <c r="E89" s="235"/>
      <c r="F89" s="235"/>
      <c r="G89" s="235">
        <v>6</v>
      </c>
      <c r="H89" s="235"/>
      <c r="I89" s="235"/>
      <c r="J89" s="247"/>
      <c r="K89" s="237">
        <v>15</v>
      </c>
    </row>
    <row r="90" spans="1:11" ht="12.75" customHeight="1">
      <c r="A90" s="254" t="s">
        <v>221</v>
      </c>
      <c r="B90" s="259" t="s">
        <v>208</v>
      </c>
      <c r="C90" s="235"/>
      <c r="D90" s="235"/>
      <c r="E90" s="235"/>
      <c r="F90" s="235"/>
      <c r="G90" s="235"/>
      <c r="H90" s="235"/>
      <c r="I90" s="235"/>
      <c r="J90" s="247"/>
      <c r="K90" s="237">
        <v>0</v>
      </c>
    </row>
    <row r="91" spans="1:11" ht="12.75" customHeight="1">
      <c r="A91" s="254" t="s">
        <v>222</v>
      </c>
      <c r="B91" s="259" t="s">
        <v>209</v>
      </c>
      <c r="C91" s="235"/>
      <c r="D91" s="235"/>
      <c r="E91" s="235"/>
      <c r="F91" s="235"/>
      <c r="G91" s="235"/>
      <c r="H91" s="235"/>
      <c r="I91" s="235"/>
      <c r="J91" s="247"/>
      <c r="K91" s="237">
        <v>0</v>
      </c>
    </row>
    <row r="92" spans="1:11" ht="12.75" customHeight="1">
      <c r="A92" s="254" t="s">
        <v>216</v>
      </c>
      <c r="B92" s="259" t="s">
        <v>210</v>
      </c>
      <c r="C92" s="235"/>
      <c r="D92" s="235"/>
      <c r="E92" s="235"/>
      <c r="F92" s="235"/>
      <c r="G92" s="235"/>
      <c r="H92" s="235"/>
      <c r="I92" s="235"/>
      <c r="J92" s="247"/>
      <c r="K92" s="237">
        <v>0</v>
      </c>
    </row>
    <row r="93" spans="1:11" ht="12.75" customHeight="1">
      <c r="A93" s="254" t="s">
        <v>223</v>
      </c>
      <c r="B93" s="259" t="s">
        <v>211</v>
      </c>
      <c r="C93" s="235"/>
      <c r="D93" s="235"/>
      <c r="E93" s="235"/>
      <c r="F93" s="235"/>
      <c r="G93" s="235"/>
      <c r="H93" s="235"/>
      <c r="I93" s="235"/>
      <c r="J93" s="247"/>
      <c r="K93" s="237">
        <v>0</v>
      </c>
    </row>
    <row r="94" spans="1:11" ht="12.75" customHeight="1">
      <c r="A94" s="254" t="s">
        <v>224</v>
      </c>
      <c r="B94" s="259" t="s">
        <v>212</v>
      </c>
      <c r="C94" s="235"/>
      <c r="D94" s="235"/>
      <c r="E94" s="235"/>
      <c r="F94" s="235"/>
      <c r="G94" s="235"/>
      <c r="H94" s="235"/>
      <c r="I94" s="235"/>
      <c r="J94" s="247"/>
      <c r="K94" s="237">
        <v>0</v>
      </c>
    </row>
    <row r="95" spans="1:11" ht="12.75" customHeight="1">
      <c r="A95" s="254" t="s">
        <v>225</v>
      </c>
      <c r="B95" s="259" t="s">
        <v>213</v>
      </c>
      <c r="C95" s="235"/>
      <c r="D95" s="235"/>
      <c r="E95" s="235"/>
      <c r="F95" s="235"/>
      <c r="G95" s="235"/>
      <c r="H95" s="235"/>
      <c r="I95" s="235"/>
      <c r="J95" s="247"/>
      <c r="K95" s="240">
        <v>0</v>
      </c>
    </row>
    <row r="96" spans="1:11" ht="12.75" customHeight="1">
      <c r="A96" s="254" t="s">
        <v>215</v>
      </c>
      <c r="B96" s="259" t="s">
        <v>214</v>
      </c>
      <c r="C96" s="235"/>
      <c r="D96" s="235"/>
      <c r="E96" s="235"/>
      <c r="F96" s="235"/>
      <c r="G96" s="235"/>
      <c r="H96" s="235"/>
      <c r="I96" s="235"/>
      <c r="J96" s="247"/>
      <c r="K96" s="240">
        <v>0</v>
      </c>
    </row>
    <row r="97" spans="1:11" ht="12.75" customHeight="1">
      <c r="A97" s="182" t="s">
        <v>81</v>
      </c>
      <c r="B97" s="569" t="s">
        <v>82</v>
      </c>
      <c r="C97" s="58">
        <v>38</v>
      </c>
      <c r="D97" s="58">
        <v>41</v>
      </c>
      <c r="E97" s="58">
        <v>0</v>
      </c>
      <c r="F97" s="58">
        <v>0</v>
      </c>
      <c r="G97" s="58">
        <v>23</v>
      </c>
      <c r="H97" s="58">
        <v>23</v>
      </c>
      <c r="I97" s="58">
        <v>1</v>
      </c>
      <c r="J97" s="58">
        <v>2</v>
      </c>
      <c r="K97" s="658">
        <v>128</v>
      </c>
    </row>
    <row r="98" spans="1:11" ht="12.75" customHeight="1">
      <c r="A98" s="254" t="s">
        <v>309</v>
      </c>
      <c r="B98" s="260" t="s">
        <v>82</v>
      </c>
      <c r="C98" s="235">
        <v>22</v>
      </c>
      <c r="D98" s="235">
        <v>22</v>
      </c>
      <c r="E98" s="235"/>
      <c r="F98" s="235"/>
      <c r="G98" s="235">
        <v>10</v>
      </c>
      <c r="H98" s="235">
        <v>10</v>
      </c>
      <c r="I98" s="235">
        <v>0</v>
      </c>
      <c r="J98" s="235">
        <v>0</v>
      </c>
      <c r="K98" s="237">
        <v>64</v>
      </c>
    </row>
    <row r="99" spans="1:11" ht="12.75" customHeight="1">
      <c r="A99" s="254" t="s">
        <v>310</v>
      </c>
      <c r="B99" s="260" t="s">
        <v>82</v>
      </c>
      <c r="C99" s="235">
        <v>1</v>
      </c>
      <c r="D99" s="235">
        <v>1</v>
      </c>
      <c r="E99" s="235"/>
      <c r="F99" s="235"/>
      <c r="G99" s="235">
        <v>2</v>
      </c>
      <c r="H99" s="235">
        <v>0</v>
      </c>
      <c r="I99" s="235">
        <v>0</v>
      </c>
      <c r="J99" s="235">
        <v>0</v>
      </c>
      <c r="K99" s="237">
        <v>4</v>
      </c>
    </row>
    <row r="100" spans="1:11" ht="12.75" customHeight="1">
      <c r="A100" s="858" t="s">
        <v>268</v>
      </c>
      <c r="B100" s="859"/>
      <c r="C100" s="859"/>
      <c r="D100" s="859"/>
      <c r="E100" s="859"/>
      <c r="F100" s="859"/>
      <c r="G100" s="859"/>
      <c r="H100" s="859"/>
      <c r="I100" s="859"/>
      <c r="J100" s="859"/>
      <c r="K100" s="860"/>
    </row>
    <row r="101" spans="1:11" ht="12.75" customHeight="1">
      <c r="A101" s="257" t="s">
        <v>203</v>
      </c>
      <c r="B101" s="258" t="s">
        <v>202</v>
      </c>
      <c r="C101" s="861"/>
      <c r="D101" s="862"/>
      <c r="E101" s="862"/>
      <c r="F101" s="862"/>
      <c r="G101" s="862"/>
      <c r="H101" s="862"/>
      <c r="I101" s="862"/>
      <c r="J101" s="862"/>
      <c r="K101" s="863"/>
    </row>
    <row r="102" spans="1:11" ht="12.75" customHeight="1">
      <c r="A102" s="254" t="s">
        <v>217</v>
      </c>
      <c r="B102" s="259" t="s">
        <v>204</v>
      </c>
      <c r="C102" s="235"/>
      <c r="D102" s="235"/>
      <c r="E102" s="235"/>
      <c r="F102" s="235"/>
      <c r="G102" s="235"/>
      <c r="H102" s="235"/>
      <c r="I102" s="235"/>
      <c r="J102" s="247"/>
      <c r="K102" s="237">
        <v>0</v>
      </c>
    </row>
    <row r="103" spans="1:11" ht="12.75" customHeight="1">
      <c r="A103" s="254" t="s">
        <v>218</v>
      </c>
      <c r="B103" s="259" t="s">
        <v>205</v>
      </c>
      <c r="C103" s="235">
        <v>120</v>
      </c>
      <c r="D103" s="235">
        <v>67</v>
      </c>
      <c r="E103" s="235">
        <v>38</v>
      </c>
      <c r="F103" s="235">
        <v>46</v>
      </c>
      <c r="G103" s="235">
        <v>67</v>
      </c>
      <c r="H103" s="235">
        <v>68</v>
      </c>
      <c r="I103" s="235">
        <v>4</v>
      </c>
      <c r="J103" s="247">
        <v>1</v>
      </c>
      <c r="K103" s="237">
        <v>411</v>
      </c>
    </row>
    <row r="104" spans="1:11" ht="12.75" customHeight="1">
      <c r="A104" s="254" t="s">
        <v>219</v>
      </c>
      <c r="B104" s="259" t="s">
        <v>206</v>
      </c>
      <c r="C104" s="235">
        <v>47</v>
      </c>
      <c r="D104" s="235"/>
      <c r="E104" s="235"/>
      <c r="F104" s="235"/>
      <c r="G104" s="235"/>
      <c r="H104" s="235"/>
      <c r="I104" s="235"/>
      <c r="J104" s="247"/>
      <c r="K104" s="237">
        <v>47</v>
      </c>
    </row>
    <row r="105" spans="1:11" ht="12.75" customHeight="1">
      <c r="A105" s="254" t="s">
        <v>220</v>
      </c>
      <c r="B105" s="259" t="s">
        <v>207</v>
      </c>
      <c r="C105" s="235"/>
      <c r="D105" s="235"/>
      <c r="E105" s="235"/>
      <c r="F105" s="235"/>
      <c r="G105" s="235"/>
      <c r="H105" s="235"/>
      <c r="I105" s="235"/>
      <c r="J105" s="247"/>
      <c r="K105" s="237">
        <v>0</v>
      </c>
    </row>
    <row r="106" spans="1:11" ht="12.75" customHeight="1">
      <c r="A106" s="254" t="s">
        <v>221</v>
      </c>
      <c r="B106" s="259" t="s">
        <v>208</v>
      </c>
      <c r="C106" s="235"/>
      <c r="D106" s="235"/>
      <c r="E106" s="235"/>
      <c r="F106" s="235"/>
      <c r="G106" s="235">
        <v>4</v>
      </c>
      <c r="H106" s="235">
        <v>5</v>
      </c>
      <c r="I106" s="235"/>
      <c r="J106" s="247"/>
      <c r="K106" s="237">
        <v>9</v>
      </c>
    </row>
    <row r="107" spans="1:11" ht="12.75" customHeight="1">
      <c r="A107" s="254" t="s">
        <v>222</v>
      </c>
      <c r="B107" s="259" t="s">
        <v>209</v>
      </c>
      <c r="C107" s="235"/>
      <c r="D107" s="235"/>
      <c r="E107" s="235"/>
      <c r="F107" s="235"/>
      <c r="G107" s="235"/>
      <c r="H107" s="235"/>
      <c r="I107" s="235"/>
      <c r="J107" s="247"/>
      <c r="K107" s="237">
        <v>0</v>
      </c>
    </row>
    <row r="108" spans="1:11" ht="12.75" customHeight="1">
      <c r="A108" s="254" t="s">
        <v>216</v>
      </c>
      <c r="B108" s="259" t="s">
        <v>210</v>
      </c>
      <c r="C108" s="235"/>
      <c r="D108" s="235"/>
      <c r="E108" s="235"/>
      <c r="F108" s="235"/>
      <c r="G108" s="235"/>
      <c r="H108" s="235"/>
      <c r="I108" s="235"/>
      <c r="J108" s="247"/>
      <c r="K108" s="237">
        <v>0</v>
      </c>
    </row>
    <row r="109" spans="1:11" ht="12.75" customHeight="1">
      <c r="A109" s="254" t="s">
        <v>223</v>
      </c>
      <c r="B109" s="259" t="s">
        <v>211</v>
      </c>
      <c r="C109" s="235"/>
      <c r="D109" s="235"/>
      <c r="E109" s="235"/>
      <c r="F109" s="235"/>
      <c r="G109" s="235"/>
      <c r="H109" s="235"/>
      <c r="I109" s="235"/>
      <c r="J109" s="247"/>
      <c r="K109" s="237">
        <v>0</v>
      </c>
    </row>
    <row r="110" spans="1:11" ht="12.75" customHeight="1">
      <c r="A110" s="254" t="s">
        <v>224</v>
      </c>
      <c r="B110" s="259" t="s">
        <v>212</v>
      </c>
      <c r="C110" s="235"/>
      <c r="D110" s="235"/>
      <c r="E110" s="235"/>
      <c r="F110" s="235"/>
      <c r="G110" s="235"/>
      <c r="H110" s="235"/>
      <c r="I110" s="235"/>
      <c r="J110" s="247"/>
      <c r="K110" s="237">
        <v>0</v>
      </c>
    </row>
    <row r="111" spans="1:11" ht="12.75" customHeight="1">
      <c r="A111" s="254" t="s">
        <v>225</v>
      </c>
      <c r="B111" s="259" t="s">
        <v>213</v>
      </c>
      <c r="C111" s="235">
        <v>1</v>
      </c>
      <c r="D111" s="235">
        <v>0</v>
      </c>
      <c r="E111" s="235"/>
      <c r="F111" s="235"/>
      <c r="G111" s="235">
        <v>0</v>
      </c>
      <c r="H111" s="235"/>
      <c r="I111" s="235"/>
      <c r="J111" s="247"/>
      <c r="K111" s="237">
        <v>1</v>
      </c>
    </row>
    <row r="112" spans="1:11" ht="12.75" customHeight="1">
      <c r="A112" s="254" t="s">
        <v>215</v>
      </c>
      <c r="B112" s="259" t="s">
        <v>214</v>
      </c>
      <c r="C112" s="235">
        <v>28</v>
      </c>
      <c r="D112" s="235">
        <v>8</v>
      </c>
      <c r="E112" s="235"/>
      <c r="F112" s="235"/>
      <c r="G112" s="235">
        <v>7</v>
      </c>
      <c r="H112" s="235">
        <v>25</v>
      </c>
      <c r="I112" s="235"/>
      <c r="J112" s="247"/>
      <c r="K112" s="237">
        <v>68</v>
      </c>
    </row>
    <row r="113" spans="1:11" ht="12.75" customHeight="1">
      <c r="A113" s="182" t="s">
        <v>81</v>
      </c>
      <c r="B113" s="569" t="s">
        <v>82</v>
      </c>
      <c r="C113" s="58">
        <v>196</v>
      </c>
      <c r="D113" s="58">
        <v>75</v>
      </c>
      <c r="E113" s="58">
        <v>38</v>
      </c>
      <c r="F113" s="58">
        <v>46</v>
      </c>
      <c r="G113" s="58">
        <v>78</v>
      </c>
      <c r="H113" s="58">
        <v>98</v>
      </c>
      <c r="I113" s="58">
        <v>4</v>
      </c>
      <c r="J113" s="58">
        <v>1</v>
      </c>
      <c r="K113" s="635">
        <v>536</v>
      </c>
    </row>
    <row r="114" spans="1:11" ht="12.75" customHeight="1">
      <c r="A114" s="254" t="s">
        <v>311</v>
      </c>
      <c r="B114" s="260" t="s">
        <v>82</v>
      </c>
      <c r="C114" s="235">
        <v>144</v>
      </c>
      <c r="D114" s="235">
        <v>64</v>
      </c>
      <c r="E114" s="235">
        <v>36</v>
      </c>
      <c r="F114" s="235">
        <v>44</v>
      </c>
      <c r="G114" s="235">
        <v>58</v>
      </c>
      <c r="H114" s="235">
        <v>70</v>
      </c>
      <c r="I114" s="235">
        <v>2</v>
      </c>
      <c r="J114" s="235">
        <v>0</v>
      </c>
      <c r="K114" s="239">
        <v>418</v>
      </c>
    </row>
    <row r="115" spans="1:11" ht="12.75" customHeight="1">
      <c r="A115" s="254" t="s">
        <v>312</v>
      </c>
      <c r="B115" s="260" t="s">
        <v>82</v>
      </c>
      <c r="C115" s="235">
        <v>0</v>
      </c>
      <c r="D115" s="235">
        <v>0</v>
      </c>
      <c r="E115" s="235">
        <v>0</v>
      </c>
      <c r="F115" s="235">
        <v>0</v>
      </c>
      <c r="G115" s="235">
        <v>0</v>
      </c>
      <c r="H115" s="235">
        <v>2</v>
      </c>
      <c r="I115" s="235">
        <v>0</v>
      </c>
      <c r="J115" s="235">
        <v>0</v>
      </c>
      <c r="K115" s="239">
        <v>2</v>
      </c>
    </row>
    <row r="116" spans="1:11" ht="12.75" customHeight="1">
      <c r="A116" s="770" t="s">
        <v>269</v>
      </c>
      <c r="B116" s="771"/>
      <c r="C116" s="771"/>
      <c r="D116" s="771"/>
      <c r="E116" s="771"/>
      <c r="F116" s="771"/>
      <c r="G116" s="771"/>
      <c r="H116" s="771"/>
      <c r="I116" s="771"/>
      <c r="J116" s="771"/>
      <c r="K116" s="772"/>
    </row>
    <row r="117" spans="1:11" ht="12.75" customHeight="1">
      <c r="A117" s="257" t="s">
        <v>203</v>
      </c>
      <c r="B117" s="258" t="s">
        <v>202</v>
      </c>
      <c r="C117" s="244"/>
      <c r="D117" s="245"/>
      <c r="E117" s="245"/>
      <c r="F117" s="245"/>
      <c r="G117" s="245"/>
      <c r="H117" s="245"/>
      <c r="I117" s="245"/>
      <c r="J117" s="245"/>
      <c r="K117" s="246"/>
    </row>
    <row r="118" spans="1:11" ht="12.75" customHeight="1">
      <c r="A118" s="254" t="s">
        <v>217</v>
      </c>
      <c r="B118" s="259" t="s">
        <v>204</v>
      </c>
      <c r="C118" s="235"/>
      <c r="D118" s="235"/>
      <c r="E118" s="235"/>
      <c r="F118" s="235"/>
      <c r="G118" s="235"/>
      <c r="H118" s="235"/>
      <c r="I118" s="235"/>
      <c r="J118" s="247"/>
      <c r="K118" s="237">
        <v>0</v>
      </c>
    </row>
    <row r="119" spans="1:11" ht="12.75" customHeight="1">
      <c r="A119" s="254" t="s">
        <v>218</v>
      </c>
      <c r="B119" s="259" t="s">
        <v>205</v>
      </c>
      <c r="C119" s="235">
        <v>0</v>
      </c>
      <c r="D119" s="235">
        <v>1</v>
      </c>
      <c r="E119" s="235"/>
      <c r="F119" s="235"/>
      <c r="G119" s="235">
        <v>4</v>
      </c>
      <c r="H119" s="235">
        <v>0</v>
      </c>
      <c r="I119" s="235"/>
      <c r="J119" s="247"/>
      <c r="K119" s="237">
        <v>5</v>
      </c>
    </row>
    <row r="120" spans="1:11" ht="12.75" customHeight="1">
      <c r="A120" s="254" t="s">
        <v>219</v>
      </c>
      <c r="B120" s="259" t="s">
        <v>206</v>
      </c>
      <c r="C120" s="235"/>
      <c r="D120" s="235"/>
      <c r="E120" s="235"/>
      <c r="F120" s="235"/>
      <c r="G120" s="235"/>
      <c r="H120" s="235"/>
      <c r="I120" s="235"/>
      <c r="J120" s="247"/>
      <c r="K120" s="237">
        <v>0</v>
      </c>
    </row>
    <row r="121" spans="1:11" ht="12.75" customHeight="1">
      <c r="A121" s="254" t="s">
        <v>220</v>
      </c>
      <c r="B121" s="259" t="s">
        <v>207</v>
      </c>
      <c r="C121" s="235"/>
      <c r="D121" s="235"/>
      <c r="E121" s="235"/>
      <c r="F121" s="235"/>
      <c r="G121" s="235"/>
      <c r="H121" s="235"/>
      <c r="I121" s="235"/>
      <c r="J121" s="247"/>
      <c r="K121" s="237">
        <v>0</v>
      </c>
    </row>
    <row r="122" spans="1:11" ht="12.75" customHeight="1">
      <c r="A122" s="254" t="s">
        <v>221</v>
      </c>
      <c r="B122" s="259" t="s">
        <v>208</v>
      </c>
      <c r="C122" s="235"/>
      <c r="D122" s="235"/>
      <c r="E122" s="235"/>
      <c r="F122" s="235"/>
      <c r="G122" s="235"/>
      <c r="H122" s="235"/>
      <c r="I122" s="235"/>
      <c r="J122" s="247"/>
      <c r="K122" s="237">
        <v>0</v>
      </c>
    </row>
    <row r="123" spans="1:11" ht="12.75" customHeight="1">
      <c r="A123" s="254" t="s">
        <v>222</v>
      </c>
      <c r="B123" s="259" t="s">
        <v>209</v>
      </c>
      <c r="C123" s="235">
        <v>64</v>
      </c>
      <c r="D123" s="235">
        <v>7</v>
      </c>
      <c r="E123" s="235"/>
      <c r="F123" s="235"/>
      <c r="G123" s="235">
        <v>26</v>
      </c>
      <c r="H123" s="235">
        <v>1</v>
      </c>
      <c r="I123" s="235">
        <v>1</v>
      </c>
      <c r="J123" s="247">
        <v>0</v>
      </c>
      <c r="K123" s="237">
        <v>99</v>
      </c>
    </row>
    <row r="124" spans="1:11" ht="12.75" customHeight="1">
      <c r="A124" s="254" t="s">
        <v>216</v>
      </c>
      <c r="B124" s="259" t="s">
        <v>210</v>
      </c>
      <c r="C124" s="235">
        <v>17</v>
      </c>
      <c r="D124" s="235">
        <v>2</v>
      </c>
      <c r="E124" s="235"/>
      <c r="F124" s="235"/>
      <c r="G124" s="235">
        <v>0</v>
      </c>
      <c r="H124" s="235">
        <v>0</v>
      </c>
      <c r="I124" s="235"/>
      <c r="J124" s="247"/>
      <c r="K124" s="237">
        <v>19</v>
      </c>
    </row>
    <row r="125" spans="1:11" ht="12.75" customHeight="1">
      <c r="A125" s="254" t="s">
        <v>223</v>
      </c>
      <c r="B125" s="259" t="s">
        <v>211</v>
      </c>
      <c r="C125" s="235"/>
      <c r="D125" s="235"/>
      <c r="E125" s="235"/>
      <c r="F125" s="235"/>
      <c r="G125" s="235">
        <v>2</v>
      </c>
      <c r="H125" s="235"/>
      <c r="I125" s="235">
        <v>2</v>
      </c>
      <c r="J125" s="247">
        <v>0</v>
      </c>
      <c r="K125" s="237">
        <v>4</v>
      </c>
    </row>
    <row r="126" spans="1:11" ht="12.75" customHeight="1">
      <c r="A126" s="254" t="s">
        <v>224</v>
      </c>
      <c r="B126" s="259" t="s">
        <v>212</v>
      </c>
      <c r="C126" s="235"/>
      <c r="D126" s="235"/>
      <c r="E126" s="235"/>
      <c r="F126" s="235"/>
      <c r="G126" s="235"/>
      <c r="H126" s="235"/>
      <c r="I126" s="235"/>
      <c r="J126" s="247"/>
      <c r="K126" s="237">
        <v>0</v>
      </c>
    </row>
    <row r="127" spans="1:11" ht="12.75" customHeight="1">
      <c r="A127" s="254" t="s">
        <v>225</v>
      </c>
      <c r="B127" s="259" t="s">
        <v>213</v>
      </c>
      <c r="C127" s="235"/>
      <c r="D127" s="235"/>
      <c r="E127" s="235"/>
      <c r="F127" s="235"/>
      <c r="G127" s="235"/>
      <c r="H127" s="235"/>
      <c r="I127" s="235"/>
      <c r="J127" s="247"/>
      <c r="K127" s="240">
        <v>0</v>
      </c>
    </row>
    <row r="128" spans="1:11" ht="12.75" customHeight="1">
      <c r="A128" s="254" t="s">
        <v>215</v>
      </c>
      <c r="B128" s="259" t="s">
        <v>214</v>
      </c>
      <c r="C128" s="235"/>
      <c r="D128" s="235"/>
      <c r="E128" s="235"/>
      <c r="F128" s="235"/>
      <c r="G128" s="235"/>
      <c r="H128" s="235"/>
      <c r="I128" s="235"/>
      <c r="J128" s="247"/>
      <c r="K128" s="240">
        <v>0</v>
      </c>
    </row>
    <row r="129" spans="1:11" ht="12.75" customHeight="1">
      <c r="A129" s="182" t="s">
        <v>81</v>
      </c>
      <c r="B129" s="569" t="s">
        <v>82</v>
      </c>
      <c r="C129" s="58">
        <v>81</v>
      </c>
      <c r="D129" s="58">
        <v>10</v>
      </c>
      <c r="E129" s="58">
        <v>0</v>
      </c>
      <c r="F129" s="58">
        <v>0</v>
      </c>
      <c r="G129" s="58">
        <v>32</v>
      </c>
      <c r="H129" s="58">
        <v>1</v>
      </c>
      <c r="I129" s="58">
        <v>3</v>
      </c>
      <c r="J129" s="58">
        <v>0</v>
      </c>
      <c r="K129" s="658">
        <v>127</v>
      </c>
    </row>
    <row r="130" spans="1:11" ht="12.75" customHeight="1">
      <c r="A130" s="254" t="s">
        <v>313</v>
      </c>
      <c r="B130" s="260" t="s">
        <v>82</v>
      </c>
      <c r="C130" s="235">
        <v>42</v>
      </c>
      <c r="D130" s="235">
        <v>8</v>
      </c>
      <c r="E130" s="235"/>
      <c r="F130" s="235"/>
      <c r="G130" s="235">
        <v>20</v>
      </c>
      <c r="H130" s="235">
        <v>1</v>
      </c>
      <c r="I130" s="235">
        <v>2</v>
      </c>
      <c r="J130" s="235">
        <v>0</v>
      </c>
      <c r="K130" s="237">
        <v>73</v>
      </c>
    </row>
    <row r="131" spans="1:11" ht="12.75" customHeight="1">
      <c r="A131" s="254" t="s">
        <v>314</v>
      </c>
      <c r="B131" s="260" t="s">
        <v>82</v>
      </c>
      <c r="C131" s="235">
        <v>0</v>
      </c>
      <c r="D131" s="235">
        <v>0</v>
      </c>
      <c r="E131" s="235"/>
      <c r="F131" s="235"/>
      <c r="G131" s="235">
        <v>0</v>
      </c>
      <c r="H131" s="235">
        <v>0</v>
      </c>
      <c r="I131" s="235">
        <v>0</v>
      </c>
      <c r="J131" s="235">
        <v>0</v>
      </c>
      <c r="K131" s="237">
        <v>0</v>
      </c>
    </row>
    <row r="132" spans="1:11" ht="12.75" customHeight="1">
      <c r="A132" s="858" t="s">
        <v>261</v>
      </c>
      <c r="B132" s="859"/>
      <c r="C132" s="859"/>
      <c r="D132" s="859"/>
      <c r="E132" s="859"/>
      <c r="F132" s="859"/>
      <c r="G132" s="859"/>
      <c r="H132" s="859"/>
      <c r="I132" s="859"/>
      <c r="J132" s="859"/>
      <c r="K132" s="860"/>
    </row>
    <row r="133" spans="1:11" ht="12.75" customHeight="1">
      <c r="A133" s="257" t="s">
        <v>203</v>
      </c>
      <c r="B133" s="258" t="s">
        <v>202</v>
      </c>
      <c r="C133" s="797"/>
      <c r="D133" s="798"/>
      <c r="E133" s="798"/>
      <c r="F133" s="798"/>
      <c r="G133" s="798"/>
      <c r="H133" s="798"/>
      <c r="I133" s="798"/>
      <c r="J133" s="798"/>
      <c r="K133" s="799"/>
    </row>
    <row r="134" spans="1:11" ht="12.75" customHeight="1">
      <c r="A134" s="254" t="s">
        <v>217</v>
      </c>
      <c r="B134" s="259" t="s">
        <v>204</v>
      </c>
      <c r="C134" s="248">
        <v>0</v>
      </c>
      <c r="D134" s="248">
        <v>0</v>
      </c>
      <c r="E134" s="248">
        <v>0</v>
      </c>
      <c r="F134" s="248">
        <v>0</v>
      </c>
      <c r="G134" s="248">
        <v>0</v>
      </c>
      <c r="H134" s="248">
        <v>0</v>
      </c>
      <c r="I134" s="248">
        <v>0</v>
      </c>
      <c r="J134" s="248">
        <v>0</v>
      </c>
      <c r="K134" s="249">
        <v>0</v>
      </c>
    </row>
    <row r="135" spans="1:11" ht="12.75" customHeight="1">
      <c r="A135" s="254" t="s">
        <v>218</v>
      </c>
      <c r="B135" s="259" t="s">
        <v>205</v>
      </c>
      <c r="C135" s="248">
        <v>120</v>
      </c>
      <c r="D135" s="248">
        <v>68</v>
      </c>
      <c r="E135" s="248">
        <v>38</v>
      </c>
      <c r="F135" s="248">
        <v>46</v>
      </c>
      <c r="G135" s="248">
        <v>71</v>
      </c>
      <c r="H135" s="248">
        <v>68</v>
      </c>
      <c r="I135" s="248">
        <v>4</v>
      </c>
      <c r="J135" s="248">
        <v>1</v>
      </c>
      <c r="K135" s="249">
        <v>416</v>
      </c>
    </row>
    <row r="136" spans="1:11" ht="12.75" customHeight="1">
      <c r="A136" s="254" t="s">
        <v>219</v>
      </c>
      <c r="B136" s="259" t="s">
        <v>206</v>
      </c>
      <c r="C136" s="248">
        <v>118</v>
      </c>
      <c r="D136" s="248">
        <v>40</v>
      </c>
      <c r="E136" s="248">
        <v>0</v>
      </c>
      <c r="F136" s="248">
        <v>0</v>
      </c>
      <c r="G136" s="248">
        <v>59</v>
      </c>
      <c r="H136" s="248">
        <v>23</v>
      </c>
      <c r="I136" s="248">
        <v>4</v>
      </c>
      <c r="J136" s="248">
        <v>3</v>
      </c>
      <c r="K136" s="249">
        <v>247</v>
      </c>
    </row>
    <row r="137" spans="1:11" ht="12.75" customHeight="1">
      <c r="A137" s="254" t="s">
        <v>220</v>
      </c>
      <c r="B137" s="259" t="s">
        <v>207</v>
      </c>
      <c r="C137" s="248">
        <v>15</v>
      </c>
      <c r="D137" s="248">
        <v>3</v>
      </c>
      <c r="E137" s="248">
        <v>0</v>
      </c>
      <c r="F137" s="248">
        <v>0</v>
      </c>
      <c r="G137" s="248">
        <v>19</v>
      </c>
      <c r="H137" s="248">
        <v>0</v>
      </c>
      <c r="I137" s="248">
        <v>2</v>
      </c>
      <c r="J137" s="248">
        <v>1</v>
      </c>
      <c r="K137" s="249">
        <v>40</v>
      </c>
    </row>
    <row r="138" spans="1:11" ht="12.75" customHeight="1">
      <c r="A138" s="254" t="s">
        <v>221</v>
      </c>
      <c r="B138" s="259" t="s">
        <v>208</v>
      </c>
      <c r="C138" s="248">
        <v>78</v>
      </c>
      <c r="D138" s="248">
        <v>20</v>
      </c>
      <c r="E138" s="248">
        <v>0</v>
      </c>
      <c r="F138" s="248">
        <v>0</v>
      </c>
      <c r="G138" s="248">
        <v>42</v>
      </c>
      <c r="H138" s="248">
        <v>36</v>
      </c>
      <c r="I138" s="248">
        <v>0</v>
      </c>
      <c r="J138" s="248">
        <v>0</v>
      </c>
      <c r="K138" s="249">
        <v>176</v>
      </c>
    </row>
    <row r="139" spans="1:11" ht="12.75" customHeight="1">
      <c r="A139" s="254" t="s">
        <v>222</v>
      </c>
      <c r="B139" s="259" t="s">
        <v>209</v>
      </c>
      <c r="C139" s="248">
        <v>83</v>
      </c>
      <c r="D139" s="248">
        <v>20</v>
      </c>
      <c r="E139" s="248">
        <v>0</v>
      </c>
      <c r="F139" s="248">
        <v>0</v>
      </c>
      <c r="G139" s="248">
        <v>26</v>
      </c>
      <c r="H139" s="248">
        <v>8</v>
      </c>
      <c r="I139" s="248">
        <v>3</v>
      </c>
      <c r="J139" s="248">
        <v>0</v>
      </c>
      <c r="K139" s="249">
        <v>140</v>
      </c>
    </row>
    <row r="140" spans="1:11" ht="12.75" customHeight="1">
      <c r="A140" s="254" t="s">
        <v>216</v>
      </c>
      <c r="B140" s="259" t="s">
        <v>210</v>
      </c>
      <c r="C140" s="248">
        <v>17</v>
      </c>
      <c r="D140" s="248">
        <v>2</v>
      </c>
      <c r="E140" s="248">
        <v>0</v>
      </c>
      <c r="F140" s="248">
        <v>0</v>
      </c>
      <c r="G140" s="248">
        <v>0</v>
      </c>
      <c r="H140" s="248">
        <v>0</v>
      </c>
      <c r="I140" s="248">
        <v>0</v>
      </c>
      <c r="J140" s="248">
        <v>0</v>
      </c>
      <c r="K140" s="249">
        <v>19</v>
      </c>
    </row>
    <row r="141" spans="1:11" ht="12.75" customHeight="1">
      <c r="A141" s="254" t="s">
        <v>223</v>
      </c>
      <c r="B141" s="259" t="s">
        <v>211</v>
      </c>
      <c r="C141" s="248">
        <v>35</v>
      </c>
      <c r="D141" s="248">
        <v>12</v>
      </c>
      <c r="E141" s="248">
        <v>0</v>
      </c>
      <c r="F141" s="248">
        <v>0</v>
      </c>
      <c r="G141" s="248">
        <v>8</v>
      </c>
      <c r="H141" s="248">
        <v>10</v>
      </c>
      <c r="I141" s="248">
        <v>7</v>
      </c>
      <c r="J141" s="248">
        <v>4</v>
      </c>
      <c r="K141" s="249">
        <v>76</v>
      </c>
    </row>
    <row r="142" spans="1:11" ht="12.75" customHeight="1">
      <c r="A142" s="254" t="s">
        <v>224</v>
      </c>
      <c r="B142" s="259" t="s">
        <v>212</v>
      </c>
      <c r="C142" s="248">
        <v>0</v>
      </c>
      <c r="D142" s="248">
        <v>0</v>
      </c>
      <c r="E142" s="248">
        <v>0</v>
      </c>
      <c r="F142" s="248">
        <v>0</v>
      </c>
      <c r="G142" s="248">
        <v>0</v>
      </c>
      <c r="H142" s="248">
        <v>0</v>
      </c>
      <c r="I142" s="248">
        <v>0</v>
      </c>
      <c r="J142" s="248">
        <v>0</v>
      </c>
      <c r="K142" s="249">
        <v>0</v>
      </c>
    </row>
    <row r="143" spans="1:11" ht="12.75" customHeight="1">
      <c r="A143" s="254" t="s">
        <v>225</v>
      </c>
      <c r="B143" s="259" t="s">
        <v>213</v>
      </c>
      <c r="C143" s="248">
        <v>147</v>
      </c>
      <c r="D143" s="248">
        <v>75</v>
      </c>
      <c r="E143" s="248">
        <v>0</v>
      </c>
      <c r="F143" s="248">
        <v>0</v>
      </c>
      <c r="G143" s="248">
        <v>7</v>
      </c>
      <c r="H143" s="248">
        <v>0</v>
      </c>
      <c r="I143" s="248">
        <v>0</v>
      </c>
      <c r="J143" s="248">
        <v>0</v>
      </c>
      <c r="K143" s="249">
        <v>229</v>
      </c>
    </row>
    <row r="144" spans="1:11" ht="12.75" customHeight="1" thickBot="1">
      <c r="A144" s="254" t="s">
        <v>215</v>
      </c>
      <c r="B144" s="259" t="s">
        <v>214</v>
      </c>
      <c r="C144" s="248">
        <v>28</v>
      </c>
      <c r="D144" s="248">
        <v>8</v>
      </c>
      <c r="E144" s="248">
        <v>0</v>
      </c>
      <c r="F144" s="248">
        <v>0</v>
      </c>
      <c r="G144" s="248">
        <v>7</v>
      </c>
      <c r="H144" s="248">
        <v>25</v>
      </c>
      <c r="I144" s="248">
        <v>0</v>
      </c>
      <c r="J144" s="248">
        <v>0</v>
      </c>
      <c r="K144" s="249">
        <v>68</v>
      </c>
    </row>
    <row r="145" spans="1:11" ht="12.75" customHeight="1">
      <c r="A145" s="255" t="s">
        <v>83</v>
      </c>
      <c r="B145" s="636" t="s">
        <v>82</v>
      </c>
      <c r="C145" s="637">
        <v>641</v>
      </c>
      <c r="D145" s="637">
        <v>248</v>
      </c>
      <c r="E145" s="637">
        <v>38</v>
      </c>
      <c r="F145" s="637">
        <v>46</v>
      </c>
      <c r="G145" s="637">
        <v>239</v>
      </c>
      <c r="H145" s="637">
        <v>170</v>
      </c>
      <c r="I145" s="637">
        <v>20</v>
      </c>
      <c r="J145" s="637">
        <v>9</v>
      </c>
      <c r="K145" s="659">
        <v>1411</v>
      </c>
    </row>
    <row r="146" spans="1:11" ht="12.75" customHeight="1">
      <c r="A146" s="236" t="s">
        <v>71</v>
      </c>
      <c r="B146" s="251" t="s">
        <v>82</v>
      </c>
      <c r="C146" s="235">
        <v>434</v>
      </c>
      <c r="D146" s="235">
        <v>176</v>
      </c>
      <c r="E146" s="235">
        <v>36</v>
      </c>
      <c r="F146" s="235">
        <v>44</v>
      </c>
      <c r="G146" s="235">
        <v>171</v>
      </c>
      <c r="H146" s="235">
        <v>111</v>
      </c>
      <c r="I146" s="235">
        <v>10</v>
      </c>
      <c r="J146" s="235">
        <v>1</v>
      </c>
      <c r="K146" s="237">
        <v>983</v>
      </c>
    </row>
    <row r="147" spans="1:11" ht="12.75" customHeight="1" thickBot="1">
      <c r="A147" s="241" t="s">
        <v>72</v>
      </c>
      <c r="B147" s="252" t="s">
        <v>82</v>
      </c>
      <c r="C147" s="243">
        <v>12</v>
      </c>
      <c r="D147" s="243">
        <v>3</v>
      </c>
      <c r="E147" s="243">
        <v>0</v>
      </c>
      <c r="F147" s="243">
        <v>0</v>
      </c>
      <c r="G147" s="243">
        <v>11</v>
      </c>
      <c r="H147" s="243">
        <v>2</v>
      </c>
      <c r="I147" s="243">
        <v>2</v>
      </c>
      <c r="J147" s="243">
        <v>0</v>
      </c>
      <c r="K147" s="238">
        <v>30</v>
      </c>
    </row>
    <row r="148" spans="1:11" ht="15">
      <c r="A148" s="230"/>
      <c r="B148" s="231"/>
      <c r="C148" s="229"/>
      <c r="D148" s="229"/>
      <c r="E148" s="229"/>
      <c r="F148" s="229"/>
      <c r="G148" s="229"/>
      <c r="H148" s="229"/>
      <c r="I148" s="229"/>
      <c r="J148" s="229"/>
      <c r="K148" s="229"/>
    </row>
    <row r="149" spans="1:11" ht="15">
      <c r="A149" s="869"/>
      <c r="B149" s="869"/>
      <c r="C149" s="869"/>
      <c r="D149" s="869"/>
      <c r="E149" s="869"/>
      <c r="F149" s="869"/>
      <c r="G149" s="869"/>
      <c r="H149" s="869"/>
      <c r="I149" s="869"/>
      <c r="J149" s="869"/>
      <c r="K149" s="869"/>
    </row>
    <row r="150" spans="1:11" ht="15">
      <c r="A150" s="869"/>
      <c r="B150" s="869"/>
      <c r="C150" s="869"/>
      <c r="D150" s="869"/>
      <c r="E150" s="869"/>
      <c r="F150" s="869"/>
      <c r="G150" s="869"/>
      <c r="H150" s="869"/>
      <c r="I150" s="869"/>
      <c r="J150" s="869"/>
      <c r="K150" s="869"/>
    </row>
  </sheetData>
  <sheetProtection password="CC4B" sheet="1" objects="1" scenarios="1"/>
  <mergeCells count="24">
    <mergeCell ref="A150:K150"/>
    <mergeCell ref="C133:K133"/>
    <mergeCell ref="C37:K37"/>
    <mergeCell ref="C69:K69"/>
    <mergeCell ref="C101:K101"/>
    <mergeCell ref="A132:K132"/>
    <mergeCell ref="A68:K68"/>
    <mergeCell ref="A84:K84"/>
    <mergeCell ref="A116:K116"/>
    <mergeCell ref="A149:K149"/>
    <mergeCell ref="A36:K36"/>
    <mergeCell ref="A52:K52"/>
    <mergeCell ref="A100:K100"/>
    <mergeCell ref="C5:K5"/>
    <mergeCell ref="I2:J2"/>
    <mergeCell ref="A4:K4"/>
    <mergeCell ref="A20:K20"/>
    <mergeCell ref="A1:K1"/>
    <mergeCell ref="C2:D2"/>
    <mergeCell ref="E2:F2"/>
    <mergeCell ref="G2:H2"/>
    <mergeCell ref="A2:A3"/>
    <mergeCell ref="B2:B3"/>
    <mergeCell ref="K2:K3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workbookViewId="0" topLeftCell="B42">
      <selection activeCell="P87" sqref="P1:P1048576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10.421875" style="3" customWidth="1"/>
    <col min="4" max="4" width="8.28125" style="1" customWidth="1"/>
    <col min="5" max="5" width="7.421875" style="1" customWidth="1"/>
    <col min="6" max="7" width="9.140625" style="1" customWidth="1"/>
    <col min="8" max="8" width="8.57421875" style="1" customWidth="1"/>
    <col min="9" max="9" width="7.421875" style="1" customWidth="1"/>
    <col min="10" max="12" width="8.7109375" style="1" customWidth="1"/>
    <col min="13" max="13" width="8.140625" style="1" customWidth="1"/>
    <col min="14" max="15" width="8.57421875" style="1" customWidth="1"/>
    <col min="16" max="16" width="8.140625" style="1" customWidth="1"/>
    <col min="17" max="16384" width="9.140625" style="1" customWidth="1"/>
  </cols>
  <sheetData>
    <row r="1" spans="1:19" ht="18.75">
      <c r="A1" s="780" t="s">
        <v>151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3"/>
      <c r="S1" s="261"/>
    </row>
    <row r="2" spans="1:19" ht="15">
      <c r="A2" s="871" t="s">
        <v>261</v>
      </c>
      <c r="B2" s="872"/>
      <c r="C2" s="832" t="s">
        <v>0</v>
      </c>
      <c r="D2" s="850"/>
      <c r="E2" s="850"/>
      <c r="F2" s="824"/>
      <c r="G2" s="832" t="s">
        <v>2</v>
      </c>
      <c r="H2" s="850"/>
      <c r="I2" s="850"/>
      <c r="J2" s="824"/>
      <c r="K2" s="832" t="s">
        <v>1</v>
      </c>
      <c r="L2" s="850"/>
      <c r="M2" s="850"/>
      <c r="N2" s="824"/>
      <c r="O2" s="832" t="s">
        <v>3</v>
      </c>
      <c r="P2" s="850"/>
      <c r="Q2" s="850"/>
      <c r="R2" s="870"/>
      <c r="S2" s="264"/>
    </row>
    <row r="3" spans="1:19" ht="51.75" thickBot="1">
      <c r="A3" s="873"/>
      <c r="B3" s="874"/>
      <c r="C3" s="660" t="s">
        <v>185</v>
      </c>
      <c r="D3" s="660" t="s">
        <v>19</v>
      </c>
      <c r="E3" s="660" t="s">
        <v>73</v>
      </c>
      <c r="F3" s="660" t="s">
        <v>74</v>
      </c>
      <c r="G3" s="660" t="s">
        <v>185</v>
      </c>
      <c r="H3" s="660" t="s">
        <v>19</v>
      </c>
      <c r="I3" s="660" t="s">
        <v>73</v>
      </c>
      <c r="J3" s="660" t="s">
        <v>74</v>
      </c>
      <c r="K3" s="660" t="s">
        <v>185</v>
      </c>
      <c r="L3" s="660" t="s">
        <v>19</v>
      </c>
      <c r="M3" s="660" t="s">
        <v>73</v>
      </c>
      <c r="N3" s="660" t="s">
        <v>74</v>
      </c>
      <c r="O3" s="660" t="s">
        <v>185</v>
      </c>
      <c r="P3" s="660" t="s">
        <v>19</v>
      </c>
      <c r="Q3" s="660" t="s">
        <v>73</v>
      </c>
      <c r="R3" s="660" t="s">
        <v>74</v>
      </c>
      <c r="S3" s="264"/>
    </row>
    <row r="4" spans="1:19" ht="12.75" customHeight="1">
      <c r="A4" s="789" t="s">
        <v>262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1"/>
      <c r="S4" s="265"/>
    </row>
    <row r="5" spans="1:19" ht="12.75" customHeight="1">
      <c r="A5" s="274" t="s">
        <v>203</v>
      </c>
      <c r="B5" s="275" t="s">
        <v>202</v>
      </c>
      <c r="C5" s="277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9"/>
      <c r="S5" s="263"/>
    </row>
    <row r="6" spans="1:19" ht="12.75" customHeight="1">
      <c r="A6" s="267" t="s">
        <v>217</v>
      </c>
      <c r="B6" s="276" t="s">
        <v>204</v>
      </c>
      <c r="C6" s="268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  <c r="S6" s="261"/>
    </row>
    <row r="7" spans="1:19" ht="12.75" customHeight="1">
      <c r="A7" s="267" t="s">
        <v>218</v>
      </c>
      <c r="B7" s="276" t="s">
        <v>205</v>
      </c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61"/>
    </row>
    <row r="8" spans="1:19" ht="12.75" customHeight="1">
      <c r="A8" s="267" t="s">
        <v>219</v>
      </c>
      <c r="B8" s="276" t="s">
        <v>206</v>
      </c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  <c r="S8" s="261"/>
    </row>
    <row r="9" spans="1:19" ht="12.75" customHeight="1">
      <c r="A9" s="267" t="s">
        <v>220</v>
      </c>
      <c r="B9" s="276" t="s">
        <v>207</v>
      </c>
      <c r="C9" s="268">
        <v>583</v>
      </c>
      <c r="D9" s="269">
        <v>587</v>
      </c>
      <c r="E9" s="269">
        <v>335</v>
      </c>
      <c r="F9" s="269">
        <v>238</v>
      </c>
      <c r="G9" s="269"/>
      <c r="H9" s="269"/>
      <c r="I9" s="269"/>
      <c r="J9" s="269"/>
      <c r="K9" s="269">
        <v>68</v>
      </c>
      <c r="L9" s="269">
        <v>68</v>
      </c>
      <c r="M9" s="269">
        <v>60</v>
      </c>
      <c r="N9" s="269">
        <v>52</v>
      </c>
      <c r="O9" s="269">
        <v>13</v>
      </c>
      <c r="P9" s="269">
        <v>13</v>
      </c>
      <c r="Q9" s="269">
        <v>10</v>
      </c>
      <c r="R9" s="270">
        <v>10</v>
      </c>
      <c r="S9" s="261"/>
    </row>
    <row r="10" spans="1:19" ht="12.75" customHeight="1">
      <c r="A10" s="267" t="s">
        <v>221</v>
      </c>
      <c r="B10" s="276" t="s">
        <v>208</v>
      </c>
      <c r="C10" s="268">
        <v>301</v>
      </c>
      <c r="D10" s="269">
        <v>307</v>
      </c>
      <c r="E10" s="269">
        <v>216</v>
      </c>
      <c r="F10" s="269">
        <v>140</v>
      </c>
      <c r="G10" s="269"/>
      <c r="H10" s="269"/>
      <c r="I10" s="269"/>
      <c r="J10" s="269"/>
      <c r="K10" s="269">
        <v>28</v>
      </c>
      <c r="L10" s="269">
        <v>28</v>
      </c>
      <c r="M10" s="269">
        <v>21</v>
      </c>
      <c r="N10" s="269">
        <v>16</v>
      </c>
      <c r="O10" s="269"/>
      <c r="P10" s="269"/>
      <c r="Q10" s="269"/>
      <c r="R10" s="270"/>
      <c r="S10" s="261"/>
    </row>
    <row r="11" spans="1:19" ht="12.75" customHeight="1">
      <c r="A11" s="267" t="s">
        <v>222</v>
      </c>
      <c r="B11" s="276" t="s">
        <v>209</v>
      </c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70"/>
      <c r="S11" s="261"/>
    </row>
    <row r="12" spans="1:19" ht="12.75" customHeight="1">
      <c r="A12" s="267" t="s">
        <v>216</v>
      </c>
      <c r="B12" s="276" t="s">
        <v>210</v>
      </c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261"/>
    </row>
    <row r="13" spans="1:19" ht="12.75" customHeight="1">
      <c r="A13" s="267" t="s">
        <v>223</v>
      </c>
      <c r="B13" s="276" t="s">
        <v>211</v>
      </c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70"/>
      <c r="S13" s="261"/>
    </row>
    <row r="14" spans="1:19" ht="12.75" customHeight="1">
      <c r="A14" s="267" t="s">
        <v>224</v>
      </c>
      <c r="B14" s="276" t="s">
        <v>212</v>
      </c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261"/>
    </row>
    <row r="15" spans="1:19" ht="12.75" customHeight="1">
      <c r="A15" s="267" t="s">
        <v>225</v>
      </c>
      <c r="B15" s="276" t="s">
        <v>213</v>
      </c>
      <c r="C15" s="268">
        <v>453</v>
      </c>
      <c r="D15" s="269">
        <v>458</v>
      </c>
      <c r="E15" s="269">
        <v>278</v>
      </c>
      <c r="F15" s="269">
        <v>215</v>
      </c>
      <c r="G15" s="269"/>
      <c r="H15" s="269"/>
      <c r="I15" s="269"/>
      <c r="J15" s="269"/>
      <c r="K15" s="269">
        <v>0</v>
      </c>
      <c r="L15" s="269">
        <v>0</v>
      </c>
      <c r="M15" s="269">
        <v>0</v>
      </c>
      <c r="N15" s="269">
        <v>0</v>
      </c>
      <c r="O15" s="269"/>
      <c r="P15" s="269"/>
      <c r="Q15" s="269"/>
      <c r="R15" s="270"/>
      <c r="S15" s="261"/>
    </row>
    <row r="16" spans="1:19" ht="12.75" customHeight="1">
      <c r="A16" s="267" t="s">
        <v>215</v>
      </c>
      <c r="B16" s="276" t="s">
        <v>214</v>
      </c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70"/>
      <c r="S16" s="261"/>
    </row>
    <row r="17" spans="1:19" ht="12.75" customHeight="1">
      <c r="A17" s="182" t="s">
        <v>81</v>
      </c>
      <c r="B17" s="569" t="s">
        <v>82</v>
      </c>
      <c r="C17" s="661">
        <v>1196</v>
      </c>
      <c r="D17" s="662">
        <v>1352</v>
      </c>
      <c r="E17" s="662">
        <v>829</v>
      </c>
      <c r="F17" s="662">
        <v>593</v>
      </c>
      <c r="G17" s="662"/>
      <c r="H17" s="662"/>
      <c r="I17" s="662"/>
      <c r="J17" s="662"/>
      <c r="K17" s="662">
        <v>95</v>
      </c>
      <c r="L17" s="662">
        <v>96</v>
      </c>
      <c r="M17" s="662">
        <v>81</v>
      </c>
      <c r="N17" s="662">
        <v>68</v>
      </c>
      <c r="O17" s="662">
        <v>13</v>
      </c>
      <c r="P17" s="662">
        <v>13</v>
      </c>
      <c r="Q17" s="662">
        <v>10</v>
      </c>
      <c r="R17" s="663">
        <v>10</v>
      </c>
      <c r="S17" s="232"/>
    </row>
    <row r="18" spans="1:19" ht="12.75" customHeight="1">
      <c r="A18" s="770" t="s">
        <v>263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2"/>
      <c r="S18" s="232"/>
    </row>
    <row r="19" spans="1:19" ht="12.75" customHeight="1">
      <c r="A19" s="274" t="s">
        <v>203</v>
      </c>
      <c r="B19" s="275" t="s">
        <v>202</v>
      </c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9"/>
      <c r="S19" s="232"/>
    </row>
    <row r="20" spans="1:19" ht="12.75" customHeight="1">
      <c r="A20" s="267" t="s">
        <v>217</v>
      </c>
      <c r="B20" s="276" t="s">
        <v>204</v>
      </c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32"/>
    </row>
    <row r="21" spans="1:19" ht="12.75" customHeight="1">
      <c r="A21" s="267" t="s">
        <v>218</v>
      </c>
      <c r="B21" s="276" t="s">
        <v>205</v>
      </c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32"/>
    </row>
    <row r="22" spans="1:19" ht="12.75" customHeight="1">
      <c r="A22" s="267" t="s">
        <v>219</v>
      </c>
      <c r="B22" s="276" t="s">
        <v>206</v>
      </c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70"/>
      <c r="S22" s="232"/>
    </row>
    <row r="23" spans="1:19" ht="12.75" customHeight="1">
      <c r="A23" s="267" t="s">
        <v>220</v>
      </c>
      <c r="B23" s="276" t="s">
        <v>207</v>
      </c>
      <c r="C23" s="268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  <c r="S23" s="232"/>
    </row>
    <row r="24" spans="1:19" ht="12.75" customHeight="1">
      <c r="A24" s="267" t="s">
        <v>221</v>
      </c>
      <c r="B24" s="276" t="s">
        <v>208</v>
      </c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70"/>
      <c r="S24" s="232"/>
    </row>
    <row r="25" spans="1:19" ht="12.75" customHeight="1">
      <c r="A25" s="267" t="s">
        <v>222</v>
      </c>
      <c r="B25" s="276" t="s">
        <v>209</v>
      </c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232"/>
    </row>
    <row r="26" spans="1:19" ht="12.75" customHeight="1">
      <c r="A26" s="267" t="s">
        <v>216</v>
      </c>
      <c r="B26" s="276" t="s">
        <v>210</v>
      </c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32"/>
    </row>
    <row r="27" spans="1:19" ht="12.75" customHeight="1">
      <c r="A27" s="267" t="s">
        <v>223</v>
      </c>
      <c r="B27" s="276" t="s">
        <v>211</v>
      </c>
      <c r="C27" s="268">
        <v>343</v>
      </c>
      <c r="D27" s="269">
        <v>412</v>
      </c>
      <c r="E27" s="269">
        <v>302</v>
      </c>
      <c r="F27" s="269">
        <v>221</v>
      </c>
      <c r="G27" s="269"/>
      <c r="H27" s="269"/>
      <c r="I27" s="269"/>
      <c r="J27" s="269"/>
      <c r="K27" s="269">
        <v>68</v>
      </c>
      <c r="L27" s="269">
        <v>80</v>
      </c>
      <c r="M27" s="269">
        <v>58</v>
      </c>
      <c r="N27" s="269">
        <v>53</v>
      </c>
      <c r="O27" s="269">
        <v>6</v>
      </c>
      <c r="P27" s="269">
        <v>7</v>
      </c>
      <c r="Q27" s="269">
        <v>7</v>
      </c>
      <c r="R27" s="270">
        <v>7</v>
      </c>
      <c r="S27" s="232"/>
    </row>
    <row r="28" spans="1:19" ht="12.75" customHeight="1">
      <c r="A28" s="267" t="s">
        <v>224</v>
      </c>
      <c r="B28" s="276" t="s">
        <v>212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/>
      <c r="S28" s="232"/>
    </row>
    <row r="29" spans="1:19" ht="12.75" customHeight="1">
      <c r="A29" s="267" t="s">
        <v>225</v>
      </c>
      <c r="B29" s="276" t="s">
        <v>213</v>
      </c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3"/>
      <c r="S29" s="232"/>
    </row>
    <row r="30" spans="1:19" ht="12.75" customHeight="1">
      <c r="A30" s="267" t="s">
        <v>215</v>
      </c>
      <c r="B30" s="276" t="s">
        <v>214</v>
      </c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3"/>
      <c r="S30" s="232"/>
    </row>
    <row r="31" spans="1:19" ht="12.75" customHeight="1">
      <c r="A31" s="182" t="s">
        <v>81</v>
      </c>
      <c r="B31" s="569" t="s">
        <v>82</v>
      </c>
      <c r="C31" s="661">
        <v>343</v>
      </c>
      <c r="D31" s="662">
        <v>412</v>
      </c>
      <c r="E31" s="662">
        <v>302</v>
      </c>
      <c r="F31" s="662">
        <v>221</v>
      </c>
      <c r="G31" s="662"/>
      <c r="H31" s="662"/>
      <c r="I31" s="662"/>
      <c r="J31" s="662"/>
      <c r="K31" s="662">
        <v>68</v>
      </c>
      <c r="L31" s="662">
        <v>80</v>
      </c>
      <c r="M31" s="662">
        <v>58</v>
      </c>
      <c r="N31" s="662">
        <v>53</v>
      </c>
      <c r="O31" s="662">
        <v>6</v>
      </c>
      <c r="P31" s="662">
        <v>7</v>
      </c>
      <c r="Q31" s="662">
        <v>7</v>
      </c>
      <c r="R31" s="663">
        <v>7</v>
      </c>
      <c r="S31" s="232"/>
    </row>
    <row r="32" spans="1:19" ht="12.75" customHeight="1">
      <c r="A32" s="770" t="s">
        <v>264</v>
      </c>
      <c r="B32" s="771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2"/>
      <c r="S32" s="232"/>
    </row>
    <row r="33" spans="1:19" ht="12.75" customHeight="1">
      <c r="A33" s="274" t="s">
        <v>203</v>
      </c>
      <c r="B33" s="275" t="s">
        <v>202</v>
      </c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9"/>
      <c r="S33" s="232"/>
    </row>
    <row r="34" spans="1:19" ht="12.75" customHeight="1">
      <c r="A34" s="267" t="s">
        <v>217</v>
      </c>
      <c r="B34" s="276" t="s">
        <v>204</v>
      </c>
      <c r="C34" s="268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70"/>
      <c r="S34" s="232"/>
    </row>
    <row r="35" spans="1:19" ht="12.75" customHeight="1">
      <c r="A35" s="267" t="s">
        <v>218</v>
      </c>
      <c r="B35" s="276" t="s">
        <v>205</v>
      </c>
      <c r="C35" s="268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70"/>
      <c r="S35" s="232"/>
    </row>
    <row r="36" spans="1:19" ht="12.75" customHeight="1">
      <c r="A36" s="267" t="s">
        <v>219</v>
      </c>
      <c r="B36" s="276" t="s">
        <v>206</v>
      </c>
      <c r="C36" s="268">
        <v>292</v>
      </c>
      <c r="D36" s="269">
        <v>292</v>
      </c>
      <c r="E36" s="269">
        <v>99</v>
      </c>
      <c r="F36" s="269">
        <v>79</v>
      </c>
      <c r="G36" s="269"/>
      <c r="H36" s="269"/>
      <c r="I36" s="269"/>
      <c r="J36" s="269"/>
      <c r="K36" s="269">
        <v>104</v>
      </c>
      <c r="L36" s="269">
        <v>104</v>
      </c>
      <c r="M36" s="269">
        <v>63</v>
      </c>
      <c r="N36" s="269">
        <v>54</v>
      </c>
      <c r="O36" s="269">
        <v>17</v>
      </c>
      <c r="P36" s="269">
        <v>17</v>
      </c>
      <c r="Q36" s="269">
        <v>8</v>
      </c>
      <c r="R36" s="270">
        <v>8</v>
      </c>
      <c r="S36" s="232"/>
    </row>
    <row r="37" spans="1:19" ht="12.75" customHeight="1">
      <c r="A37" s="267" t="s">
        <v>220</v>
      </c>
      <c r="B37" s="276" t="s">
        <v>207</v>
      </c>
      <c r="C37" s="268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70"/>
      <c r="S37" s="232"/>
    </row>
    <row r="38" spans="1:19" ht="12.75" customHeight="1">
      <c r="A38" s="267" t="s">
        <v>221</v>
      </c>
      <c r="B38" s="276" t="s">
        <v>208</v>
      </c>
      <c r="C38" s="268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  <c r="S38" s="232"/>
    </row>
    <row r="39" spans="1:19" ht="12.75" customHeight="1">
      <c r="A39" s="267" t="s">
        <v>222</v>
      </c>
      <c r="B39" s="276" t="s">
        <v>209</v>
      </c>
      <c r="C39" s="268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32"/>
    </row>
    <row r="40" spans="1:19" ht="12.75" customHeight="1">
      <c r="A40" s="267" t="s">
        <v>216</v>
      </c>
      <c r="B40" s="276" t="s">
        <v>210</v>
      </c>
      <c r="C40" s="268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70"/>
      <c r="S40" s="232"/>
    </row>
    <row r="41" spans="1:19" ht="12.75" customHeight="1">
      <c r="A41" s="267" t="s">
        <v>223</v>
      </c>
      <c r="B41" s="276" t="s">
        <v>211</v>
      </c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70"/>
      <c r="S41" s="232"/>
    </row>
    <row r="42" spans="1:19" ht="12.75" customHeight="1">
      <c r="A42" s="267" t="s">
        <v>224</v>
      </c>
      <c r="B42" s="276" t="s">
        <v>212</v>
      </c>
      <c r="C42" s="26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70"/>
      <c r="S42" s="232"/>
    </row>
    <row r="43" spans="1:19" ht="12.75" customHeight="1">
      <c r="A43" s="267" t="s">
        <v>225</v>
      </c>
      <c r="B43" s="276" t="s">
        <v>213</v>
      </c>
      <c r="C43" s="268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70"/>
      <c r="S43" s="232"/>
    </row>
    <row r="44" spans="1:19" ht="12.75" customHeight="1">
      <c r="A44" s="267" t="s">
        <v>215</v>
      </c>
      <c r="B44" s="276" t="s">
        <v>214</v>
      </c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70"/>
      <c r="S44" s="232"/>
    </row>
    <row r="45" spans="1:19" ht="12.75" customHeight="1">
      <c r="A45" s="182" t="s">
        <v>81</v>
      </c>
      <c r="B45" s="569" t="s">
        <v>82</v>
      </c>
      <c r="C45" s="661">
        <v>292</v>
      </c>
      <c r="D45" s="662">
        <v>292</v>
      </c>
      <c r="E45" s="662">
        <v>99</v>
      </c>
      <c r="F45" s="662">
        <v>79</v>
      </c>
      <c r="G45" s="662"/>
      <c r="H45" s="662"/>
      <c r="I45" s="662"/>
      <c r="J45" s="662"/>
      <c r="K45" s="662">
        <v>104</v>
      </c>
      <c r="L45" s="662">
        <v>104</v>
      </c>
      <c r="M45" s="662">
        <v>63</v>
      </c>
      <c r="N45" s="662">
        <v>54</v>
      </c>
      <c r="O45" s="662">
        <v>17</v>
      </c>
      <c r="P45" s="662">
        <v>17</v>
      </c>
      <c r="Q45" s="662">
        <v>8</v>
      </c>
      <c r="R45" s="663">
        <v>8</v>
      </c>
      <c r="S45" s="232"/>
    </row>
    <row r="46" spans="1:19" ht="12.75" customHeight="1">
      <c r="A46" s="770" t="s">
        <v>265</v>
      </c>
      <c r="B46" s="771"/>
      <c r="C46" s="771"/>
      <c r="D46" s="771"/>
      <c r="E46" s="771"/>
      <c r="F46" s="771"/>
      <c r="G46" s="771"/>
      <c r="H46" s="771"/>
      <c r="I46" s="771"/>
      <c r="J46" s="771"/>
      <c r="K46" s="771"/>
      <c r="L46" s="771"/>
      <c r="M46" s="771"/>
      <c r="N46" s="771"/>
      <c r="O46" s="771"/>
      <c r="P46" s="771"/>
      <c r="Q46" s="771"/>
      <c r="R46" s="772"/>
      <c r="S46" s="232"/>
    </row>
    <row r="47" spans="1:19" ht="12.75" customHeight="1">
      <c r="A47" s="274" t="s">
        <v>203</v>
      </c>
      <c r="B47" s="275" t="s">
        <v>202</v>
      </c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9"/>
      <c r="S47" s="232"/>
    </row>
    <row r="48" spans="1:19" ht="12.75" customHeight="1">
      <c r="A48" s="267" t="s">
        <v>217</v>
      </c>
      <c r="B48" s="276" t="s">
        <v>204</v>
      </c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70"/>
      <c r="S48" s="232"/>
    </row>
    <row r="49" spans="1:19" ht="12.75" customHeight="1">
      <c r="A49" s="267" t="s">
        <v>218</v>
      </c>
      <c r="B49" s="276" t="s">
        <v>205</v>
      </c>
      <c r="C49" s="268"/>
      <c r="D49" s="269"/>
      <c r="E49" s="269"/>
      <c r="F49" s="269"/>
      <c r="G49" s="269"/>
      <c r="H49" s="269"/>
      <c r="I49" s="269"/>
      <c r="J49" s="269"/>
      <c r="K49" s="269">
        <v>92</v>
      </c>
      <c r="L49" s="269">
        <v>98</v>
      </c>
      <c r="M49" s="269">
        <v>51</v>
      </c>
      <c r="N49" s="269">
        <v>41</v>
      </c>
      <c r="O49" s="269"/>
      <c r="P49" s="269"/>
      <c r="Q49" s="269"/>
      <c r="R49" s="270"/>
      <c r="S49" s="232"/>
    </row>
    <row r="50" spans="1:19" ht="12.75" customHeight="1">
      <c r="A50" s="267" t="s">
        <v>219</v>
      </c>
      <c r="B50" s="276" t="s">
        <v>206</v>
      </c>
      <c r="C50" s="268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70"/>
      <c r="S50" s="232"/>
    </row>
    <row r="51" spans="1:19" ht="12.75" customHeight="1">
      <c r="A51" s="267" t="s">
        <v>220</v>
      </c>
      <c r="B51" s="276" t="s">
        <v>207</v>
      </c>
      <c r="C51" s="268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70"/>
      <c r="S51" s="232"/>
    </row>
    <row r="52" spans="1:19" ht="12.75" customHeight="1">
      <c r="A52" s="267" t="s">
        <v>221</v>
      </c>
      <c r="B52" s="276" t="s">
        <v>208</v>
      </c>
      <c r="C52" s="268"/>
      <c r="D52" s="269"/>
      <c r="E52" s="269"/>
      <c r="F52" s="269"/>
      <c r="G52" s="269"/>
      <c r="H52" s="269"/>
      <c r="I52" s="269"/>
      <c r="J52" s="269"/>
      <c r="K52" s="269">
        <v>143</v>
      </c>
      <c r="L52" s="269">
        <v>143</v>
      </c>
      <c r="M52" s="269">
        <v>39</v>
      </c>
      <c r="N52" s="269">
        <v>28</v>
      </c>
      <c r="O52" s="269"/>
      <c r="P52" s="269"/>
      <c r="Q52" s="269"/>
      <c r="R52" s="270"/>
      <c r="S52" s="232"/>
    </row>
    <row r="53" spans="1:19" ht="12.75" customHeight="1">
      <c r="A53" s="267" t="s">
        <v>222</v>
      </c>
      <c r="B53" s="276" t="s">
        <v>209</v>
      </c>
      <c r="C53" s="268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70"/>
      <c r="S53" s="232"/>
    </row>
    <row r="54" spans="1:19" ht="12.75" customHeight="1">
      <c r="A54" s="267" t="s">
        <v>216</v>
      </c>
      <c r="B54" s="276" t="s">
        <v>210</v>
      </c>
      <c r="C54" s="268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70"/>
      <c r="S54" s="232"/>
    </row>
    <row r="55" spans="1:19" ht="12.75" customHeight="1">
      <c r="A55" s="267" t="s">
        <v>223</v>
      </c>
      <c r="B55" s="276" t="s">
        <v>211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70"/>
      <c r="S55" s="232"/>
    </row>
    <row r="56" spans="1:19" ht="12.75" customHeight="1">
      <c r="A56" s="267" t="s">
        <v>224</v>
      </c>
      <c r="B56" s="276" t="s">
        <v>212</v>
      </c>
      <c r="C56" s="268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70"/>
      <c r="S56" s="232"/>
    </row>
    <row r="57" spans="1:19" ht="12.75" customHeight="1">
      <c r="A57" s="267" t="s">
        <v>225</v>
      </c>
      <c r="B57" s="276" t="s">
        <v>213</v>
      </c>
      <c r="C57" s="271">
        <v>1018</v>
      </c>
      <c r="D57" s="272">
        <v>1295</v>
      </c>
      <c r="E57" s="272">
        <v>664</v>
      </c>
      <c r="F57" s="272">
        <v>454</v>
      </c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3"/>
      <c r="S57" s="232"/>
    </row>
    <row r="58" spans="1:19" ht="12.75" customHeight="1">
      <c r="A58" s="267" t="s">
        <v>215</v>
      </c>
      <c r="B58" s="276" t="s">
        <v>214</v>
      </c>
      <c r="C58" s="271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3"/>
      <c r="S58" s="232"/>
    </row>
    <row r="59" spans="1:19" ht="12.75" customHeight="1">
      <c r="A59" s="182" t="s">
        <v>81</v>
      </c>
      <c r="B59" s="569" t="s">
        <v>82</v>
      </c>
      <c r="C59" s="661">
        <v>1018</v>
      </c>
      <c r="D59" s="662">
        <v>1295</v>
      </c>
      <c r="E59" s="662">
        <v>664</v>
      </c>
      <c r="F59" s="662">
        <v>454</v>
      </c>
      <c r="G59" s="662"/>
      <c r="H59" s="662"/>
      <c r="I59" s="662"/>
      <c r="J59" s="662"/>
      <c r="K59" s="662">
        <v>235</v>
      </c>
      <c r="L59" s="662">
        <v>241</v>
      </c>
      <c r="M59" s="662">
        <v>90</v>
      </c>
      <c r="N59" s="662">
        <v>69</v>
      </c>
      <c r="O59" s="662"/>
      <c r="P59" s="662">
        <v>0</v>
      </c>
      <c r="Q59" s="662">
        <v>0</v>
      </c>
      <c r="R59" s="663">
        <v>0</v>
      </c>
      <c r="S59" s="232"/>
    </row>
    <row r="60" spans="1:19" ht="12.75" customHeight="1">
      <c r="A60" s="770" t="s">
        <v>316</v>
      </c>
      <c r="B60" s="771"/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2"/>
      <c r="S60" s="232"/>
    </row>
    <row r="61" spans="1:19" ht="12.75" customHeight="1">
      <c r="A61" s="274" t="s">
        <v>203</v>
      </c>
      <c r="B61" s="275" t="s">
        <v>202</v>
      </c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9"/>
      <c r="S61" s="232"/>
    </row>
    <row r="62" spans="1:19" ht="12.75" customHeight="1">
      <c r="A62" s="267" t="s">
        <v>217</v>
      </c>
      <c r="B62" s="276" t="s">
        <v>204</v>
      </c>
      <c r="C62" s="268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70"/>
      <c r="S62" s="232"/>
    </row>
    <row r="63" spans="1:19" ht="12.75" customHeight="1">
      <c r="A63" s="267" t="s">
        <v>218</v>
      </c>
      <c r="B63" s="276" t="s">
        <v>205</v>
      </c>
      <c r="C63" s="268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70"/>
      <c r="S63" s="232"/>
    </row>
    <row r="64" spans="1:19" ht="12.75" customHeight="1">
      <c r="A64" s="267" t="s">
        <v>219</v>
      </c>
      <c r="B64" s="276" t="s">
        <v>206</v>
      </c>
      <c r="C64" s="268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70"/>
      <c r="S64" s="232"/>
    </row>
    <row r="65" spans="1:19" ht="12.75" customHeight="1">
      <c r="A65" s="267" t="s">
        <v>220</v>
      </c>
      <c r="B65" s="276" t="s">
        <v>207</v>
      </c>
      <c r="C65" s="268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70"/>
      <c r="S65" s="232"/>
    </row>
    <row r="66" spans="1:19" ht="12.75" customHeight="1">
      <c r="A66" s="267" t="s">
        <v>221</v>
      </c>
      <c r="B66" s="276" t="s">
        <v>208</v>
      </c>
      <c r="C66" s="268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70"/>
      <c r="S66" s="232"/>
    </row>
    <row r="67" spans="1:19" ht="12.75" customHeight="1">
      <c r="A67" s="267" t="s">
        <v>222</v>
      </c>
      <c r="B67" s="276" t="s">
        <v>209</v>
      </c>
      <c r="C67" s="268">
        <v>209</v>
      </c>
      <c r="D67" s="269">
        <v>226</v>
      </c>
      <c r="E67" s="269">
        <v>169</v>
      </c>
      <c r="F67" s="269">
        <v>131</v>
      </c>
      <c r="G67" s="269"/>
      <c r="H67" s="269"/>
      <c r="I67" s="269"/>
      <c r="J67" s="269"/>
      <c r="K67" s="269">
        <v>33</v>
      </c>
      <c r="L67" s="269">
        <v>34</v>
      </c>
      <c r="M67" s="269">
        <v>30</v>
      </c>
      <c r="N67" s="269">
        <v>29</v>
      </c>
      <c r="O67" s="269">
        <v>10</v>
      </c>
      <c r="P67" s="269">
        <v>10</v>
      </c>
      <c r="Q67" s="269">
        <v>9</v>
      </c>
      <c r="R67" s="270">
        <v>8</v>
      </c>
      <c r="S67" s="232"/>
    </row>
    <row r="68" spans="1:19" ht="12.75" customHeight="1">
      <c r="A68" s="267" t="s">
        <v>216</v>
      </c>
      <c r="B68" s="276" t="s">
        <v>210</v>
      </c>
      <c r="C68" s="268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70"/>
      <c r="S68" s="232"/>
    </row>
    <row r="69" spans="1:19" ht="12.75" customHeight="1">
      <c r="A69" s="267" t="s">
        <v>223</v>
      </c>
      <c r="B69" s="276" t="s">
        <v>211</v>
      </c>
      <c r="C69" s="268"/>
      <c r="D69" s="269"/>
      <c r="E69" s="269"/>
      <c r="F69" s="269"/>
      <c r="G69" s="269"/>
      <c r="H69" s="269"/>
      <c r="I69" s="269"/>
      <c r="J69" s="269"/>
      <c r="K69" s="269">
        <v>18</v>
      </c>
      <c r="L69" s="269">
        <v>19</v>
      </c>
      <c r="M69" s="269">
        <v>14</v>
      </c>
      <c r="N69" s="269">
        <v>12</v>
      </c>
      <c r="O69" s="269"/>
      <c r="P69" s="269"/>
      <c r="Q69" s="269"/>
      <c r="R69" s="270"/>
      <c r="S69" s="232"/>
    </row>
    <row r="70" spans="1:19" ht="12.75" customHeight="1">
      <c r="A70" s="267" t="s">
        <v>224</v>
      </c>
      <c r="B70" s="276" t="s">
        <v>212</v>
      </c>
      <c r="C70" s="268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70"/>
      <c r="S70" s="232"/>
    </row>
    <row r="71" spans="1:19" ht="12.75" customHeight="1">
      <c r="A71" s="267" t="s">
        <v>225</v>
      </c>
      <c r="B71" s="276" t="s">
        <v>213</v>
      </c>
      <c r="C71" s="268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70"/>
      <c r="S71" s="232"/>
    </row>
    <row r="72" spans="1:19" ht="12.75" customHeight="1">
      <c r="A72" s="267" t="s">
        <v>215</v>
      </c>
      <c r="B72" s="276" t="s">
        <v>214</v>
      </c>
      <c r="C72" s="268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70"/>
      <c r="S72" s="232"/>
    </row>
    <row r="73" spans="1:19" ht="12.75" customHeight="1">
      <c r="A73" s="182" t="s">
        <v>81</v>
      </c>
      <c r="B73" s="569" t="s">
        <v>82</v>
      </c>
      <c r="C73" s="661">
        <v>209</v>
      </c>
      <c r="D73" s="662">
        <v>226</v>
      </c>
      <c r="E73" s="662">
        <v>169</v>
      </c>
      <c r="F73" s="662">
        <v>131</v>
      </c>
      <c r="G73" s="662"/>
      <c r="H73" s="662"/>
      <c r="I73" s="662"/>
      <c r="J73" s="662"/>
      <c r="K73" s="662">
        <v>48</v>
      </c>
      <c r="L73" s="662">
        <v>53</v>
      </c>
      <c r="M73" s="662">
        <v>44</v>
      </c>
      <c r="N73" s="662">
        <v>41</v>
      </c>
      <c r="O73" s="662">
        <v>10</v>
      </c>
      <c r="P73" s="662">
        <v>10</v>
      </c>
      <c r="Q73" s="662">
        <v>9</v>
      </c>
      <c r="R73" s="663">
        <v>8</v>
      </c>
      <c r="S73" s="232"/>
    </row>
    <row r="74" spans="1:19" ht="12.75" customHeight="1">
      <c r="A74" s="770" t="s">
        <v>267</v>
      </c>
      <c r="B74" s="771"/>
      <c r="C74" s="771"/>
      <c r="D74" s="771"/>
      <c r="E74" s="771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2"/>
      <c r="S74" s="232"/>
    </row>
    <row r="75" spans="1:19" ht="12.75" customHeight="1">
      <c r="A75" s="274" t="s">
        <v>203</v>
      </c>
      <c r="B75" s="275" t="s">
        <v>202</v>
      </c>
      <c r="C75" s="277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9"/>
      <c r="S75" s="232"/>
    </row>
    <row r="76" spans="1:19" ht="12.75" customHeight="1">
      <c r="A76" s="267" t="s">
        <v>217</v>
      </c>
      <c r="B76" s="276" t="s">
        <v>204</v>
      </c>
      <c r="C76" s="268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70"/>
      <c r="S76" s="232"/>
    </row>
    <row r="77" spans="1:19" ht="12.75" customHeight="1">
      <c r="A77" s="267" t="s">
        <v>218</v>
      </c>
      <c r="B77" s="276" t="s">
        <v>205</v>
      </c>
      <c r="C77" s="268">
        <v>318</v>
      </c>
      <c r="D77" s="269">
        <v>357</v>
      </c>
      <c r="E77" s="269">
        <v>241</v>
      </c>
      <c r="F77" s="269">
        <v>154</v>
      </c>
      <c r="G77" s="269"/>
      <c r="H77" s="269"/>
      <c r="I77" s="269"/>
      <c r="J77" s="269"/>
      <c r="K77" s="269">
        <v>72</v>
      </c>
      <c r="L77" s="269">
        <v>81</v>
      </c>
      <c r="M77" s="269">
        <v>39</v>
      </c>
      <c r="N77" s="269">
        <v>31</v>
      </c>
      <c r="O77" s="269"/>
      <c r="P77" s="269"/>
      <c r="Q77" s="269"/>
      <c r="R77" s="270"/>
      <c r="S77" s="232"/>
    </row>
    <row r="78" spans="1:19" ht="12.75" customHeight="1">
      <c r="A78" s="267" t="s">
        <v>219</v>
      </c>
      <c r="B78" s="276" t="s">
        <v>206</v>
      </c>
      <c r="C78" s="268">
        <v>454</v>
      </c>
      <c r="D78" s="269">
        <v>507</v>
      </c>
      <c r="E78" s="269">
        <v>316</v>
      </c>
      <c r="F78" s="269">
        <v>192</v>
      </c>
      <c r="G78" s="269"/>
      <c r="H78" s="269"/>
      <c r="I78" s="269"/>
      <c r="J78" s="269"/>
      <c r="K78" s="269">
        <v>119</v>
      </c>
      <c r="L78" s="269">
        <v>131</v>
      </c>
      <c r="M78" s="269">
        <v>83</v>
      </c>
      <c r="N78" s="269">
        <v>71</v>
      </c>
      <c r="O78" s="269">
        <v>11</v>
      </c>
      <c r="P78" s="269">
        <v>12</v>
      </c>
      <c r="Q78" s="269">
        <v>10</v>
      </c>
      <c r="R78" s="270">
        <v>10</v>
      </c>
      <c r="S78" s="232"/>
    </row>
    <row r="79" spans="1:19" ht="12.75" customHeight="1">
      <c r="A79" s="267" t="s">
        <v>220</v>
      </c>
      <c r="B79" s="276" t="s">
        <v>207</v>
      </c>
      <c r="C79" s="268">
        <v>216</v>
      </c>
      <c r="D79" s="269">
        <v>227</v>
      </c>
      <c r="E79" s="269">
        <v>145</v>
      </c>
      <c r="F79" s="269">
        <v>86</v>
      </c>
      <c r="G79" s="269"/>
      <c r="H79" s="269"/>
      <c r="I79" s="269"/>
      <c r="J79" s="269"/>
      <c r="K79" s="269">
        <v>11</v>
      </c>
      <c r="L79" s="269">
        <v>12</v>
      </c>
      <c r="M79" s="269">
        <v>9</v>
      </c>
      <c r="N79" s="269">
        <v>7</v>
      </c>
      <c r="O79" s="269"/>
      <c r="P79" s="269"/>
      <c r="Q79" s="269"/>
      <c r="R79" s="270"/>
      <c r="S79" s="232"/>
    </row>
    <row r="80" spans="1:19" ht="12.75" customHeight="1">
      <c r="A80" s="267" t="s">
        <v>221</v>
      </c>
      <c r="B80" s="276" t="s">
        <v>208</v>
      </c>
      <c r="C80" s="268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70"/>
      <c r="S80" s="232"/>
    </row>
    <row r="81" spans="1:19" ht="12.75" customHeight="1">
      <c r="A81" s="267" t="s">
        <v>222</v>
      </c>
      <c r="B81" s="276" t="s">
        <v>209</v>
      </c>
      <c r="C81" s="268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70"/>
      <c r="S81" s="232"/>
    </row>
    <row r="82" spans="1:19" ht="12.75" customHeight="1">
      <c r="A82" s="267" t="s">
        <v>216</v>
      </c>
      <c r="B82" s="276" t="s">
        <v>210</v>
      </c>
      <c r="C82" s="268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70"/>
      <c r="S82" s="232"/>
    </row>
    <row r="83" spans="1:19" ht="12.75" customHeight="1">
      <c r="A83" s="267" t="s">
        <v>223</v>
      </c>
      <c r="B83" s="276" t="s">
        <v>211</v>
      </c>
      <c r="C83" s="268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70"/>
      <c r="S83" s="232"/>
    </row>
    <row r="84" spans="1:19" ht="12.75" customHeight="1">
      <c r="A84" s="267" t="s">
        <v>224</v>
      </c>
      <c r="B84" s="276" t="s">
        <v>212</v>
      </c>
      <c r="C84" s="268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70"/>
      <c r="S84" s="232"/>
    </row>
    <row r="85" spans="1:19" ht="12.75" customHeight="1">
      <c r="A85" s="267" t="s">
        <v>225</v>
      </c>
      <c r="B85" s="276" t="s">
        <v>213</v>
      </c>
      <c r="C85" s="271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3"/>
      <c r="S85" s="232"/>
    </row>
    <row r="86" spans="1:19" ht="12.75" customHeight="1">
      <c r="A86" s="267" t="s">
        <v>215</v>
      </c>
      <c r="B86" s="276" t="s">
        <v>214</v>
      </c>
      <c r="C86" s="271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3"/>
      <c r="S86" s="232"/>
    </row>
    <row r="87" spans="1:19" ht="12.75" customHeight="1">
      <c r="A87" s="182" t="s">
        <v>81</v>
      </c>
      <c r="B87" s="569" t="s">
        <v>82</v>
      </c>
      <c r="C87" s="661">
        <v>908</v>
      </c>
      <c r="D87" s="662">
        <v>1091</v>
      </c>
      <c r="E87" s="662">
        <v>702</v>
      </c>
      <c r="F87" s="662">
        <v>432</v>
      </c>
      <c r="G87" s="662"/>
      <c r="H87" s="662"/>
      <c r="I87" s="662"/>
      <c r="J87" s="662"/>
      <c r="K87" s="662">
        <v>194</v>
      </c>
      <c r="L87" s="662">
        <v>224</v>
      </c>
      <c r="M87" s="662">
        <v>131</v>
      </c>
      <c r="N87" s="662">
        <v>109</v>
      </c>
      <c r="O87" s="662">
        <v>11</v>
      </c>
      <c r="P87" s="662">
        <v>12</v>
      </c>
      <c r="Q87" s="662">
        <v>10</v>
      </c>
      <c r="R87" s="663">
        <v>10</v>
      </c>
      <c r="S87" s="232"/>
    </row>
    <row r="88" spans="1:19" ht="12.75" customHeight="1">
      <c r="A88" s="770" t="s">
        <v>268</v>
      </c>
      <c r="B88" s="771"/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2"/>
      <c r="S88" s="232"/>
    </row>
    <row r="89" spans="1:19" ht="12.75" customHeight="1">
      <c r="A89" s="274" t="s">
        <v>203</v>
      </c>
      <c r="B89" s="275" t="s">
        <v>202</v>
      </c>
      <c r="C89" s="277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9"/>
      <c r="S89" s="232"/>
    </row>
    <row r="90" spans="1:19" ht="12.75" customHeight="1">
      <c r="A90" s="267" t="s">
        <v>217</v>
      </c>
      <c r="B90" s="276" t="s">
        <v>204</v>
      </c>
      <c r="C90" s="268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70"/>
      <c r="S90" s="232"/>
    </row>
    <row r="91" spans="1:19" ht="12.75" customHeight="1">
      <c r="A91" s="267" t="s">
        <v>218</v>
      </c>
      <c r="B91" s="276" t="s">
        <v>205</v>
      </c>
      <c r="C91" s="268">
        <v>1508</v>
      </c>
      <c r="D91" s="269">
        <v>1845</v>
      </c>
      <c r="E91" s="269">
        <v>813</v>
      </c>
      <c r="F91" s="269">
        <v>539</v>
      </c>
      <c r="G91" s="269">
        <v>465</v>
      </c>
      <c r="H91" s="269">
        <v>573</v>
      </c>
      <c r="I91" s="269">
        <v>240</v>
      </c>
      <c r="J91" s="269">
        <v>158</v>
      </c>
      <c r="K91" s="269">
        <v>540</v>
      </c>
      <c r="L91" s="269">
        <v>611</v>
      </c>
      <c r="M91" s="269">
        <v>258</v>
      </c>
      <c r="N91" s="269">
        <v>226</v>
      </c>
      <c r="O91" s="269">
        <v>17</v>
      </c>
      <c r="P91" s="269">
        <v>17</v>
      </c>
      <c r="Q91" s="269">
        <v>14</v>
      </c>
      <c r="R91" s="270">
        <v>14</v>
      </c>
      <c r="S91" s="232"/>
    </row>
    <row r="92" spans="1:19" ht="12.75" customHeight="1">
      <c r="A92" s="267" t="s">
        <v>219</v>
      </c>
      <c r="B92" s="276" t="s">
        <v>206</v>
      </c>
      <c r="C92" s="268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70"/>
      <c r="S92" s="232"/>
    </row>
    <row r="93" spans="1:19" ht="12.75" customHeight="1">
      <c r="A93" s="267" t="s">
        <v>220</v>
      </c>
      <c r="B93" s="276" t="s">
        <v>207</v>
      </c>
      <c r="C93" s="268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70"/>
      <c r="S93" s="232"/>
    </row>
    <row r="94" spans="1:19" ht="12.75" customHeight="1">
      <c r="A94" s="267" t="s">
        <v>221</v>
      </c>
      <c r="B94" s="276" t="s">
        <v>208</v>
      </c>
      <c r="C94" s="268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70"/>
      <c r="S94" s="232"/>
    </row>
    <row r="95" spans="1:19" ht="12.75" customHeight="1">
      <c r="A95" s="267" t="s">
        <v>222</v>
      </c>
      <c r="B95" s="276" t="s">
        <v>209</v>
      </c>
      <c r="C95" s="268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70"/>
      <c r="S95" s="232"/>
    </row>
    <row r="96" spans="1:19" ht="12.75" customHeight="1">
      <c r="A96" s="267" t="s">
        <v>216</v>
      </c>
      <c r="B96" s="276" t="s">
        <v>210</v>
      </c>
      <c r="C96" s="268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70"/>
      <c r="S96" s="232"/>
    </row>
    <row r="97" spans="1:19" ht="12.75" customHeight="1">
      <c r="A97" s="267" t="s">
        <v>223</v>
      </c>
      <c r="B97" s="276" t="s">
        <v>211</v>
      </c>
      <c r="C97" s="268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70"/>
      <c r="S97" s="232"/>
    </row>
    <row r="98" spans="1:19" ht="12.75" customHeight="1">
      <c r="A98" s="267" t="s">
        <v>224</v>
      </c>
      <c r="B98" s="276" t="s">
        <v>212</v>
      </c>
      <c r="C98" s="268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70"/>
      <c r="S98" s="232"/>
    </row>
    <row r="99" spans="1:19" ht="12.75" customHeight="1">
      <c r="A99" s="267" t="s">
        <v>225</v>
      </c>
      <c r="B99" s="276" t="s">
        <v>213</v>
      </c>
      <c r="C99" s="268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70"/>
      <c r="S99" s="232"/>
    </row>
    <row r="100" spans="1:19" ht="12.75" customHeight="1">
      <c r="A100" s="267" t="s">
        <v>215</v>
      </c>
      <c r="B100" s="276" t="s">
        <v>214</v>
      </c>
      <c r="C100" s="268">
        <v>185</v>
      </c>
      <c r="D100" s="269">
        <v>197</v>
      </c>
      <c r="E100" s="269">
        <v>88</v>
      </c>
      <c r="F100" s="269">
        <v>66</v>
      </c>
      <c r="G100" s="269"/>
      <c r="H100" s="269"/>
      <c r="I100" s="269"/>
      <c r="J100" s="269"/>
      <c r="K100" s="269">
        <v>96</v>
      </c>
      <c r="L100" s="269">
        <v>100</v>
      </c>
      <c r="M100" s="269">
        <v>54</v>
      </c>
      <c r="N100" s="269">
        <v>47</v>
      </c>
      <c r="O100" s="269"/>
      <c r="P100" s="269"/>
      <c r="Q100" s="269"/>
      <c r="R100" s="270"/>
      <c r="S100" s="232"/>
    </row>
    <row r="101" spans="1:19" ht="12.75" customHeight="1">
      <c r="A101" s="182" t="s">
        <v>81</v>
      </c>
      <c r="B101" s="569" t="s">
        <v>82</v>
      </c>
      <c r="C101" s="661">
        <v>1657</v>
      </c>
      <c r="D101" s="662">
        <v>2042</v>
      </c>
      <c r="E101" s="662">
        <v>901</v>
      </c>
      <c r="F101" s="662">
        <v>605</v>
      </c>
      <c r="G101" s="662">
        <v>465</v>
      </c>
      <c r="H101" s="662">
        <v>573</v>
      </c>
      <c r="I101" s="662">
        <v>240</v>
      </c>
      <c r="J101" s="662">
        <v>158</v>
      </c>
      <c r="K101" s="662">
        <v>624</v>
      </c>
      <c r="L101" s="662">
        <v>711</v>
      </c>
      <c r="M101" s="662">
        <v>312</v>
      </c>
      <c r="N101" s="662">
        <v>273</v>
      </c>
      <c r="O101" s="662">
        <v>17</v>
      </c>
      <c r="P101" s="662">
        <v>17</v>
      </c>
      <c r="Q101" s="662">
        <v>14</v>
      </c>
      <c r="R101" s="663">
        <v>14</v>
      </c>
      <c r="S101" s="232"/>
    </row>
    <row r="102" spans="1:19" ht="12.75" customHeight="1">
      <c r="A102" s="770" t="s">
        <v>269</v>
      </c>
      <c r="B102" s="771"/>
      <c r="C102" s="771"/>
      <c r="D102" s="771"/>
      <c r="E102" s="771"/>
      <c r="F102" s="771"/>
      <c r="G102" s="771"/>
      <c r="H102" s="771"/>
      <c r="I102" s="771"/>
      <c r="J102" s="771"/>
      <c r="K102" s="771"/>
      <c r="L102" s="771"/>
      <c r="M102" s="771"/>
      <c r="N102" s="771"/>
      <c r="O102" s="771"/>
      <c r="P102" s="771"/>
      <c r="Q102" s="771"/>
      <c r="R102" s="772"/>
      <c r="S102" s="232"/>
    </row>
    <row r="103" spans="1:19" ht="12.75" customHeight="1">
      <c r="A103" s="274" t="s">
        <v>203</v>
      </c>
      <c r="B103" s="275" t="s">
        <v>202</v>
      </c>
      <c r="C103" s="277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9"/>
      <c r="S103" s="232"/>
    </row>
    <row r="104" spans="1:19" ht="12.75" customHeight="1">
      <c r="A104" s="267" t="s">
        <v>217</v>
      </c>
      <c r="B104" s="276" t="s">
        <v>204</v>
      </c>
      <c r="C104" s="268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70"/>
      <c r="S104" s="232"/>
    </row>
    <row r="105" spans="1:19" ht="12.75" customHeight="1">
      <c r="A105" s="267" t="s">
        <v>218</v>
      </c>
      <c r="B105" s="276" t="s">
        <v>205</v>
      </c>
      <c r="C105" s="268">
        <v>209</v>
      </c>
      <c r="D105" s="269">
        <v>234</v>
      </c>
      <c r="E105" s="269">
        <v>168</v>
      </c>
      <c r="F105" s="269">
        <v>119</v>
      </c>
      <c r="G105" s="269"/>
      <c r="H105" s="269"/>
      <c r="I105" s="269"/>
      <c r="J105" s="269"/>
      <c r="K105" s="269">
        <v>55</v>
      </c>
      <c r="L105" s="269">
        <v>58</v>
      </c>
      <c r="M105" s="269">
        <v>28</v>
      </c>
      <c r="N105" s="269">
        <v>25</v>
      </c>
      <c r="O105" s="269"/>
      <c r="P105" s="269"/>
      <c r="Q105" s="269"/>
      <c r="R105" s="270"/>
      <c r="S105" s="232"/>
    </row>
    <row r="106" spans="1:19" ht="12.75" customHeight="1">
      <c r="A106" s="267" t="s">
        <v>219</v>
      </c>
      <c r="B106" s="276" t="s">
        <v>206</v>
      </c>
      <c r="C106" s="268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70"/>
      <c r="S106" s="232"/>
    </row>
    <row r="107" spans="1:19" ht="12.75" customHeight="1">
      <c r="A107" s="267" t="s">
        <v>220</v>
      </c>
      <c r="B107" s="276" t="s">
        <v>207</v>
      </c>
      <c r="C107" s="268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70"/>
      <c r="S107" s="232"/>
    </row>
    <row r="108" spans="1:19" ht="12.75" customHeight="1">
      <c r="A108" s="267" t="s">
        <v>221</v>
      </c>
      <c r="B108" s="276" t="s">
        <v>208</v>
      </c>
      <c r="C108" s="268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70"/>
      <c r="S108" s="232"/>
    </row>
    <row r="109" spans="1:19" ht="12.75" customHeight="1">
      <c r="A109" s="267" t="s">
        <v>222</v>
      </c>
      <c r="B109" s="276" t="s">
        <v>209</v>
      </c>
      <c r="C109" s="268">
        <v>409</v>
      </c>
      <c r="D109" s="269">
        <v>448</v>
      </c>
      <c r="E109" s="269">
        <v>297</v>
      </c>
      <c r="F109" s="269">
        <v>207</v>
      </c>
      <c r="G109" s="269"/>
      <c r="H109" s="269"/>
      <c r="I109" s="269"/>
      <c r="J109" s="269"/>
      <c r="K109" s="269">
        <v>30</v>
      </c>
      <c r="L109" s="269">
        <v>32</v>
      </c>
      <c r="M109" s="269">
        <v>24</v>
      </c>
      <c r="N109" s="269">
        <v>23</v>
      </c>
      <c r="O109" s="269">
        <v>3</v>
      </c>
      <c r="P109" s="269">
        <v>3</v>
      </c>
      <c r="Q109" s="269">
        <v>3</v>
      </c>
      <c r="R109" s="270">
        <v>3</v>
      </c>
      <c r="S109" s="232"/>
    </row>
    <row r="110" spans="1:19" ht="12.75" customHeight="1">
      <c r="A110" s="267" t="s">
        <v>216</v>
      </c>
      <c r="B110" s="276" t="s">
        <v>210</v>
      </c>
      <c r="C110" s="268">
        <v>350</v>
      </c>
      <c r="D110" s="269">
        <v>362</v>
      </c>
      <c r="E110" s="269">
        <v>261</v>
      </c>
      <c r="F110" s="269">
        <v>223</v>
      </c>
      <c r="G110" s="269"/>
      <c r="H110" s="269"/>
      <c r="I110" s="269"/>
      <c r="J110" s="269"/>
      <c r="K110" s="269">
        <v>27</v>
      </c>
      <c r="L110" s="269">
        <v>27</v>
      </c>
      <c r="M110" s="269">
        <v>22</v>
      </c>
      <c r="N110" s="269">
        <v>17</v>
      </c>
      <c r="O110" s="269"/>
      <c r="P110" s="269"/>
      <c r="Q110" s="269"/>
      <c r="R110" s="270"/>
      <c r="S110" s="232"/>
    </row>
    <row r="111" spans="1:19" ht="12.75" customHeight="1">
      <c r="A111" s="267" t="s">
        <v>223</v>
      </c>
      <c r="B111" s="276" t="s">
        <v>211</v>
      </c>
      <c r="C111" s="268"/>
      <c r="D111" s="269"/>
      <c r="E111" s="269"/>
      <c r="F111" s="269"/>
      <c r="G111" s="269"/>
      <c r="H111" s="269"/>
      <c r="I111" s="269"/>
      <c r="J111" s="269"/>
      <c r="K111" s="269">
        <v>4</v>
      </c>
      <c r="L111" s="269">
        <v>4</v>
      </c>
      <c r="M111" s="269">
        <v>3</v>
      </c>
      <c r="N111" s="269">
        <v>1</v>
      </c>
      <c r="O111" s="269">
        <v>2</v>
      </c>
      <c r="P111" s="269">
        <v>2</v>
      </c>
      <c r="Q111" s="269">
        <v>0</v>
      </c>
      <c r="R111" s="270">
        <v>0</v>
      </c>
      <c r="S111" s="232"/>
    </row>
    <row r="112" spans="1:19" ht="12.75" customHeight="1">
      <c r="A112" s="267" t="s">
        <v>224</v>
      </c>
      <c r="B112" s="276" t="s">
        <v>212</v>
      </c>
      <c r="C112" s="268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70"/>
      <c r="S112" s="232"/>
    </row>
    <row r="113" spans="1:19" ht="12.75" customHeight="1">
      <c r="A113" s="267" t="s">
        <v>225</v>
      </c>
      <c r="B113" s="276" t="s">
        <v>213</v>
      </c>
      <c r="C113" s="271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3"/>
      <c r="S113" s="232"/>
    </row>
    <row r="114" spans="1:19" ht="12.75" customHeight="1">
      <c r="A114" s="267" t="s">
        <v>215</v>
      </c>
      <c r="B114" s="276" t="s">
        <v>214</v>
      </c>
      <c r="C114" s="271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3"/>
      <c r="S114" s="232"/>
    </row>
    <row r="115" spans="1:19" ht="12.75" customHeight="1">
      <c r="A115" s="182" t="s">
        <v>81</v>
      </c>
      <c r="B115" s="569" t="s">
        <v>82</v>
      </c>
      <c r="C115" s="661">
        <v>943</v>
      </c>
      <c r="D115" s="662">
        <v>1044</v>
      </c>
      <c r="E115" s="662">
        <v>726</v>
      </c>
      <c r="F115" s="662">
        <v>549</v>
      </c>
      <c r="G115" s="662"/>
      <c r="H115" s="662"/>
      <c r="I115" s="662"/>
      <c r="J115" s="662"/>
      <c r="K115" s="662">
        <v>116</v>
      </c>
      <c r="L115" s="662">
        <v>121</v>
      </c>
      <c r="M115" s="662">
        <v>77</v>
      </c>
      <c r="N115" s="662">
        <v>66</v>
      </c>
      <c r="O115" s="662">
        <v>5</v>
      </c>
      <c r="P115" s="662">
        <v>5</v>
      </c>
      <c r="Q115" s="662">
        <v>3</v>
      </c>
      <c r="R115" s="663">
        <v>3</v>
      </c>
      <c r="S115" s="232"/>
    </row>
    <row r="116" spans="1:19" ht="12.75" customHeight="1">
      <c r="A116" s="770" t="s">
        <v>261</v>
      </c>
      <c r="B116" s="771"/>
      <c r="C116" s="771"/>
      <c r="D116" s="771"/>
      <c r="E116" s="771"/>
      <c r="F116" s="771"/>
      <c r="G116" s="771"/>
      <c r="H116" s="771"/>
      <c r="I116" s="771"/>
      <c r="J116" s="771"/>
      <c r="K116" s="771"/>
      <c r="L116" s="771"/>
      <c r="M116" s="771"/>
      <c r="N116" s="771"/>
      <c r="O116" s="771"/>
      <c r="P116" s="771"/>
      <c r="Q116" s="771"/>
      <c r="R116" s="772"/>
      <c r="S116" s="232"/>
    </row>
    <row r="117" spans="1:19" ht="12.75" customHeight="1">
      <c r="A117" s="274" t="s">
        <v>203</v>
      </c>
      <c r="B117" s="275" t="s">
        <v>202</v>
      </c>
      <c r="C117" s="277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232"/>
    </row>
    <row r="118" spans="1:19" ht="12.75" customHeight="1">
      <c r="A118" s="267" t="s">
        <v>217</v>
      </c>
      <c r="B118" s="276" t="s">
        <v>204</v>
      </c>
      <c r="C118" s="268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70"/>
      <c r="S118" s="232"/>
    </row>
    <row r="119" spans="1:19" ht="12.75" customHeight="1">
      <c r="A119" s="267" t="s">
        <v>218</v>
      </c>
      <c r="B119" s="276" t="s">
        <v>205</v>
      </c>
      <c r="C119" s="268">
        <v>1958</v>
      </c>
      <c r="D119" s="269">
        <v>2436</v>
      </c>
      <c r="E119" s="269">
        <v>1222</v>
      </c>
      <c r="F119" s="269">
        <v>812</v>
      </c>
      <c r="G119" s="269">
        <v>465</v>
      </c>
      <c r="H119" s="269">
        <v>573</v>
      </c>
      <c r="I119" s="269">
        <v>240</v>
      </c>
      <c r="J119" s="269">
        <v>158</v>
      </c>
      <c r="K119" s="269">
        <v>749</v>
      </c>
      <c r="L119" s="269">
        <v>848</v>
      </c>
      <c r="M119" s="269">
        <v>376</v>
      </c>
      <c r="N119" s="269">
        <v>323</v>
      </c>
      <c r="O119" s="269">
        <v>17</v>
      </c>
      <c r="P119" s="269">
        <v>17</v>
      </c>
      <c r="Q119" s="269">
        <v>14</v>
      </c>
      <c r="R119" s="270">
        <v>14</v>
      </c>
      <c r="S119" s="232"/>
    </row>
    <row r="120" spans="1:19" ht="12.75" customHeight="1">
      <c r="A120" s="267" t="s">
        <v>219</v>
      </c>
      <c r="B120" s="276" t="s">
        <v>206</v>
      </c>
      <c r="C120" s="268">
        <v>737</v>
      </c>
      <c r="D120" s="269">
        <v>799</v>
      </c>
      <c r="E120" s="269">
        <v>415</v>
      </c>
      <c r="F120" s="269">
        <v>271</v>
      </c>
      <c r="G120" s="269"/>
      <c r="H120" s="269"/>
      <c r="I120" s="269"/>
      <c r="J120" s="269"/>
      <c r="K120" s="269">
        <v>222</v>
      </c>
      <c r="L120" s="269">
        <v>235</v>
      </c>
      <c r="M120" s="269">
        <v>146</v>
      </c>
      <c r="N120" s="269">
        <v>125</v>
      </c>
      <c r="O120" s="269">
        <v>28</v>
      </c>
      <c r="P120" s="269">
        <v>29</v>
      </c>
      <c r="Q120" s="269">
        <v>18</v>
      </c>
      <c r="R120" s="270">
        <v>18</v>
      </c>
      <c r="S120" s="232"/>
    </row>
    <row r="121" spans="1:19" ht="12.75" customHeight="1">
      <c r="A121" s="267" t="s">
        <v>220</v>
      </c>
      <c r="B121" s="276" t="s">
        <v>207</v>
      </c>
      <c r="C121" s="268">
        <v>794</v>
      </c>
      <c r="D121" s="269">
        <v>814</v>
      </c>
      <c r="E121" s="269">
        <v>480</v>
      </c>
      <c r="F121" s="269">
        <v>324</v>
      </c>
      <c r="G121" s="269"/>
      <c r="H121" s="269"/>
      <c r="I121" s="269"/>
      <c r="J121" s="269"/>
      <c r="K121" s="269">
        <v>79</v>
      </c>
      <c r="L121" s="269">
        <v>80</v>
      </c>
      <c r="M121" s="269">
        <v>69</v>
      </c>
      <c r="N121" s="269">
        <v>59</v>
      </c>
      <c r="O121" s="269">
        <v>13</v>
      </c>
      <c r="P121" s="269">
        <v>13</v>
      </c>
      <c r="Q121" s="269">
        <v>10</v>
      </c>
      <c r="R121" s="270">
        <v>10</v>
      </c>
      <c r="S121" s="232"/>
    </row>
    <row r="122" spans="1:19" ht="12.75" customHeight="1">
      <c r="A122" s="267" t="s">
        <v>221</v>
      </c>
      <c r="B122" s="276" t="s">
        <v>208</v>
      </c>
      <c r="C122" s="268">
        <v>301</v>
      </c>
      <c r="D122" s="269">
        <v>307</v>
      </c>
      <c r="E122" s="269">
        <v>216</v>
      </c>
      <c r="F122" s="269">
        <v>140</v>
      </c>
      <c r="G122" s="269"/>
      <c r="H122" s="269"/>
      <c r="I122" s="269"/>
      <c r="J122" s="269"/>
      <c r="K122" s="269">
        <v>171</v>
      </c>
      <c r="L122" s="269">
        <v>171</v>
      </c>
      <c r="M122" s="269">
        <v>60</v>
      </c>
      <c r="N122" s="269">
        <v>44</v>
      </c>
      <c r="O122" s="269"/>
      <c r="P122" s="269"/>
      <c r="Q122" s="269"/>
      <c r="R122" s="270"/>
      <c r="S122" s="232"/>
    </row>
    <row r="123" spans="1:19" ht="12.75" customHeight="1">
      <c r="A123" s="267" t="s">
        <v>222</v>
      </c>
      <c r="B123" s="276" t="s">
        <v>209</v>
      </c>
      <c r="C123" s="268">
        <v>595</v>
      </c>
      <c r="D123" s="269">
        <v>674</v>
      </c>
      <c r="E123" s="269">
        <v>466</v>
      </c>
      <c r="F123" s="269">
        <v>338</v>
      </c>
      <c r="G123" s="269"/>
      <c r="H123" s="269"/>
      <c r="I123" s="269"/>
      <c r="J123" s="269"/>
      <c r="K123" s="269">
        <v>62</v>
      </c>
      <c r="L123" s="269">
        <v>66</v>
      </c>
      <c r="M123" s="269">
        <v>54</v>
      </c>
      <c r="N123" s="269">
        <v>52</v>
      </c>
      <c r="O123" s="269">
        <v>13</v>
      </c>
      <c r="P123" s="269">
        <v>13</v>
      </c>
      <c r="Q123" s="269">
        <v>12</v>
      </c>
      <c r="R123" s="270">
        <v>11</v>
      </c>
      <c r="S123" s="232"/>
    </row>
    <row r="124" spans="1:19" ht="12.75" customHeight="1">
      <c r="A124" s="267" t="s">
        <v>216</v>
      </c>
      <c r="B124" s="276" t="s">
        <v>210</v>
      </c>
      <c r="C124" s="268">
        <v>350</v>
      </c>
      <c r="D124" s="269">
        <v>362</v>
      </c>
      <c r="E124" s="269">
        <v>261</v>
      </c>
      <c r="F124" s="269">
        <v>223</v>
      </c>
      <c r="G124" s="269"/>
      <c r="H124" s="269"/>
      <c r="I124" s="269"/>
      <c r="J124" s="269"/>
      <c r="K124" s="269">
        <v>27</v>
      </c>
      <c r="L124" s="269">
        <v>27</v>
      </c>
      <c r="M124" s="269">
        <v>22</v>
      </c>
      <c r="N124" s="269">
        <v>17</v>
      </c>
      <c r="O124" s="269"/>
      <c r="P124" s="269"/>
      <c r="Q124" s="269"/>
      <c r="R124" s="270"/>
      <c r="S124" s="232"/>
    </row>
    <row r="125" spans="1:19" ht="12.75" customHeight="1">
      <c r="A125" s="267" t="s">
        <v>223</v>
      </c>
      <c r="B125" s="276" t="s">
        <v>211</v>
      </c>
      <c r="C125" s="268">
        <v>343</v>
      </c>
      <c r="D125" s="269">
        <v>412</v>
      </c>
      <c r="E125" s="269">
        <v>302</v>
      </c>
      <c r="F125" s="269">
        <v>221</v>
      </c>
      <c r="G125" s="269"/>
      <c r="H125" s="269"/>
      <c r="I125" s="269"/>
      <c r="J125" s="269"/>
      <c r="K125" s="269">
        <v>90</v>
      </c>
      <c r="L125" s="269">
        <v>103</v>
      </c>
      <c r="M125" s="269">
        <v>75</v>
      </c>
      <c r="N125" s="269">
        <v>66</v>
      </c>
      <c r="O125" s="269">
        <v>8</v>
      </c>
      <c r="P125" s="269">
        <v>9</v>
      </c>
      <c r="Q125" s="269">
        <v>7</v>
      </c>
      <c r="R125" s="270">
        <v>7</v>
      </c>
      <c r="S125" s="232"/>
    </row>
    <row r="126" spans="1:19" ht="12.75" customHeight="1">
      <c r="A126" s="267" t="s">
        <v>224</v>
      </c>
      <c r="B126" s="276" t="s">
        <v>212</v>
      </c>
      <c r="C126" s="268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70"/>
      <c r="S126" s="232"/>
    </row>
    <row r="127" spans="1:19" ht="12.75" customHeight="1">
      <c r="A127" s="267" t="s">
        <v>225</v>
      </c>
      <c r="B127" s="276" t="s">
        <v>213</v>
      </c>
      <c r="C127" s="271">
        <v>1465</v>
      </c>
      <c r="D127" s="272">
        <v>1753</v>
      </c>
      <c r="E127" s="272">
        <v>942</v>
      </c>
      <c r="F127" s="272">
        <v>669</v>
      </c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3"/>
      <c r="S127" s="232"/>
    </row>
    <row r="128" spans="1:19" ht="12.75" customHeight="1">
      <c r="A128" s="267" t="s">
        <v>215</v>
      </c>
      <c r="B128" s="276" t="s">
        <v>214</v>
      </c>
      <c r="C128" s="271">
        <v>185</v>
      </c>
      <c r="D128" s="272">
        <v>197</v>
      </c>
      <c r="E128" s="272">
        <v>88</v>
      </c>
      <c r="F128" s="272">
        <v>66</v>
      </c>
      <c r="G128" s="272"/>
      <c r="H128" s="272"/>
      <c r="I128" s="272"/>
      <c r="J128" s="272"/>
      <c r="K128" s="272">
        <v>96</v>
      </c>
      <c r="L128" s="272">
        <v>100</v>
      </c>
      <c r="M128" s="272">
        <v>54</v>
      </c>
      <c r="N128" s="272">
        <v>47</v>
      </c>
      <c r="O128" s="272"/>
      <c r="P128" s="272"/>
      <c r="Q128" s="272"/>
      <c r="R128" s="273"/>
      <c r="S128" s="232"/>
    </row>
    <row r="129" spans="1:19" ht="12.75" customHeight="1" thickBot="1">
      <c r="A129" s="664" t="s">
        <v>92</v>
      </c>
      <c r="B129" s="665" t="s">
        <v>82</v>
      </c>
      <c r="C129" s="666">
        <v>5847</v>
      </c>
      <c r="D129" s="667">
        <v>7754</v>
      </c>
      <c r="E129" s="667">
        <v>4392</v>
      </c>
      <c r="F129" s="667">
        <v>3064</v>
      </c>
      <c r="G129" s="666">
        <v>465</v>
      </c>
      <c r="H129" s="667">
        <v>573</v>
      </c>
      <c r="I129" s="667">
        <v>240</v>
      </c>
      <c r="J129" s="667">
        <v>158</v>
      </c>
      <c r="K129" s="666">
        <v>1426</v>
      </c>
      <c r="L129" s="667">
        <v>1630</v>
      </c>
      <c r="M129" s="667">
        <v>856</v>
      </c>
      <c r="N129" s="667">
        <v>733</v>
      </c>
      <c r="O129" s="666">
        <v>79</v>
      </c>
      <c r="P129" s="667">
        <v>81</v>
      </c>
      <c r="Q129" s="667">
        <v>61</v>
      </c>
      <c r="R129" s="668">
        <v>60</v>
      </c>
      <c r="S129" s="232"/>
    </row>
    <row r="130" spans="1:19" ht="15">
      <c r="A130" s="233"/>
      <c r="B130" s="234"/>
      <c r="C130" s="234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</row>
    <row r="131" spans="1:19" ht="15">
      <c r="A131" s="262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32"/>
    </row>
  </sheetData>
  <sheetProtection password="CC4B" sheet="1" objects="1" scenarios="1"/>
  <mergeCells count="15">
    <mergeCell ref="A88:R88"/>
    <mergeCell ref="A102:R102"/>
    <mergeCell ref="A116:R116"/>
    <mergeCell ref="A18:R18"/>
    <mergeCell ref="A32:R32"/>
    <mergeCell ref="A46:R46"/>
    <mergeCell ref="A60:R60"/>
    <mergeCell ref="A74:R74"/>
    <mergeCell ref="A4:R4"/>
    <mergeCell ref="A1:R1"/>
    <mergeCell ref="C2:F2"/>
    <mergeCell ref="G2:J2"/>
    <mergeCell ref="K2:N2"/>
    <mergeCell ref="O2:R2"/>
    <mergeCell ref="A2:B3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 topLeftCell="A3">
      <selection activeCell="A34" sqref="A34:K34"/>
    </sheetView>
  </sheetViews>
  <sheetFormatPr defaultColWidth="9.140625" defaultRowHeight="15"/>
  <cols>
    <col min="1" max="1" width="28.140625" style="2" customWidth="1"/>
    <col min="2" max="2" width="12.7109375" style="3" customWidth="1"/>
    <col min="3" max="3" width="9.28125" style="1" customWidth="1"/>
    <col min="4" max="4" width="8.57421875" style="1" customWidth="1"/>
    <col min="5" max="5" width="9.00390625" style="1" customWidth="1"/>
    <col min="6" max="6" width="9.140625" style="1" customWidth="1"/>
    <col min="7" max="7" width="9.00390625" style="1" customWidth="1"/>
    <col min="8" max="8" width="17.421875" style="1" customWidth="1"/>
    <col min="9" max="9" width="10.57421875" style="1" customWidth="1"/>
    <col min="10" max="10" width="13.28125" style="1" customWidth="1"/>
    <col min="11" max="11" width="15.28125" style="1" customWidth="1"/>
    <col min="12" max="12" width="13.28125" style="1" customWidth="1"/>
    <col min="13" max="13" width="14.8515625" style="1" customWidth="1"/>
    <col min="14" max="14" width="11.8515625" style="1" customWidth="1"/>
    <col min="19" max="16384" width="9.140625" style="1" customWidth="1"/>
  </cols>
  <sheetData>
    <row r="1" spans="1:19" ht="20.25" thickBot="1" thickTop="1">
      <c r="A1" s="875" t="s">
        <v>186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7"/>
      <c r="S1" s="1"/>
    </row>
    <row r="2" spans="1:14" ht="15.75" thickBot="1">
      <c r="A2" s="882" t="s">
        <v>261</v>
      </c>
      <c r="B2" s="884" t="s">
        <v>20</v>
      </c>
      <c r="C2" s="885"/>
      <c r="D2" s="885"/>
      <c r="E2" s="885"/>
      <c r="F2" s="885"/>
      <c r="G2" s="885"/>
      <c r="H2" s="886"/>
      <c r="I2" s="884" t="s">
        <v>317</v>
      </c>
      <c r="J2" s="885"/>
      <c r="K2" s="885"/>
      <c r="L2" s="886"/>
      <c r="M2" s="878" t="s">
        <v>361</v>
      </c>
      <c r="N2" s="880" t="s">
        <v>75</v>
      </c>
    </row>
    <row r="3" spans="1:14" ht="64.5" thickBot="1">
      <c r="A3" s="883"/>
      <c r="B3" s="669" t="s">
        <v>98</v>
      </c>
      <c r="C3" s="669" t="s">
        <v>21</v>
      </c>
      <c r="D3" s="669" t="s">
        <v>22</v>
      </c>
      <c r="E3" s="669" t="s">
        <v>23</v>
      </c>
      <c r="F3" s="669" t="s">
        <v>24</v>
      </c>
      <c r="G3" s="669" t="s">
        <v>25</v>
      </c>
      <c r="H3" s="669" t="s">
        <v>53</v>
      </c>
      <c r="I3" s="669" t="s">
        <v>360</v>
      </c>
      <c r="J3" s="669" t="s">
        <v>318</v>
      </c>
      <c r="K3" s="669" t="s">
        <v>362</v>
      </c>
      <c r="L3" s="669" t="s">
        <v>319</v>
      </c>
      <c r="M3" s="879"/>
      <c r="N3" s="881"/>
    </row>
    <row r="4" spans="1:14" ht="15">
      <c r="A4" s="288" t="s">
        <v>262</v>
      </c>
      <c r="B4" s="507">
        <v>52</v>
      </c>
      <c r="C4" s="507">
        <v>0.1</v>
      </c>
      <c r="D4" s="507">
        <v>10.15</v>
      </c>
      <c r="E4" s="507">
        <v>40.77</v>
      </c>
      <c r="F4" s="507">
        <v>0</v>
      </c>
      <c r="G4" s="507">
        <v>0.69</v>
      </c>
      <c r="H4" s="507">
        <v>0.29</v>
      </c>
      <c r="I4" s="507">
        <v>0</v>
      </c>
      <c r="J4" s="507">
        <v>0</v>
      </c>
      <c r="K4" s="507">
        <v>3.58</v>
      </c>
      <c r="L4" s="507">
        <v>0</v>
      </c>
      <c r="M4" s="507">
        <v>27.28</v>
      </c>
      <c r="N4" s="508">
        <v>82.86</v>
      </c>
    </row>
    <row r="5" spans="1:14" ht="15.75" thickBot="1">
      <c r="A5" s="289" t="s">
        <v>321</v>
      </c>
      <c r="B5" s="509">
        <v>22</v>
      </c>
      <c r="C5" s="509">
        <v>0</v>
      </c>
      <c r="D5" s="509">
        <v>4.27</v>
      </c>
      <c r="E5" s="509">
        <v>17.34</v>
      </c>
      <c r="F5" s="509">
        <v>0</v>
      </c>
      <c r="G5" s="509">
        <v>0.39</v>
      </c>
      <c r="H5" s="509">
        <v>0</v>
      </c>
      <c r="I5" s="509">
        <v>0</v>
      </c>
      <c r="J5" s="509">
        <v>0</v>
      </c>
      <c r="K5" s="509">
        <v>2.94</v>
      </c>
      <c r="L5" s="509">
        <v>0</v>
      </c>
      <c r="M5" s="509">
        <v>23.43</v>
      </c>
      <c r="N5" s="510">
        <v>48.370000000000005</v>
      </c>
    </row>
    <row r="6" spans="1:14" ht="15">
      <c r="A6" s="288" t="s">
        <v>363</v>
      </c>
      <c r="B6" s="511">
        <v>35.07000000000001</v>
      </c>
      <c r="C6" s="511">
        <v>3.56</v>
      </c>
      <c r="D6" s="511">
        <v>9.72</v>
      </c>
      <c r="E6" s="511">
        <v>20.76</v>
      </c>
      <c r="F6" s="551">
        <v>0</v>
      </c>
      <c r="G6" s="511">
        <v>1</v>
      </c>
      <c r="H6" s="511">
        <v>0.03</v>
      </c>
      <c r="I6" s="551">
        <v>0</v>
      </c>
      <c r="J6" s="551">
        <v>0</v>
      </c>
      <c r="K6" s="511">
        <v>0.96</v>
      </c>
      <c r="L6" s="551">
        <v>0</v>
      </c>
      <c r="M6" s="511">
        <v>15.12</v>
      </c>
      <c r="N6" s="512">
        <v>51.150000000000006</v>
      </c>
    </row>
    <row r="7" spans="1:14" ht="15.75" thickBot="1">
      <c r="A7" s="289" t="s">
        <v>322</v>
      </c>
      <c r="B7" s="513">
        <v>12.77</v>
      </c>
      <c r="C7" s="513">
        <v>0.3</v>
      </c>
      <c r="D7" s="513">
        <v>4</v>
      </c>
      <c r="E7" s="513">
        <v>7.47</v>
      </c>
      <c r="F7" s="552">
        <v>0</v>
      </c>
      <c r="G7" s="513">
        <v>1</v>
      </c>
      <c r="H7" s="552">
        <v>0</v>
      </c>
      <c r="I7" s="552">
        <v>0</v>
      </c>
      <c r="J7" s="552">
        <v>0</v>
      </c>
      <c r="K7" s="513">
        <v>0.04</v>
      </c>
      <c r="L7" s="552">
        <v>0</v>
      </c>
      <c r="M7" s="513">
        <v>9.92</v>
      </c>
      <c r="N7" s="514">
        <v>22.729999999999997</v>
      </c>
    </row>
    <row r="8" spans="1:14" ht="15">
      <c r="A8" s="288" t="s">
        <v>264</v>
      </c>
      <c r="B8" s="515">
        <v>56.16</v>
      </c>
      <c r="C8" s="515">
        <v>4.42</v>
      </c>
      <c r="D8" s="515">
        <v>14.59</v>
      </c>
      <c r="E8" s="515">
        <v>35.99</v>
      </c>
      <c r="F8" s="551">
        <v>0</v>
      </c>
      <c r="G8" s="515">
        <v>1.16</v>
      </c>
      <c r="H8" s="551">
        <v>0</v>
      </c>
      <c r="I8" s="551">
        <v>0</v>
      </c>
      <c r="J8" s="551">
        <v>0</v>
      </c>
      <c r="K8" s="551">
        <v>0</v>
      </c>
      <c r="L8" s="515">
        <v>0.96</v>
      </c>
      <c r="M8" s="515">
        <v>30.71</v>
      </c>
      <c r="N8" s="516">
        <v>87.83</v>
      </c>
    </row>
    <row r="9" spans="1:19" ht="15.75" thickBot="1">
      <c r="A9" s="289" t="s">
        <v>323</v>
      </c>
      <c r="B9" s="517">
        <v>18.560000000000002</v>
      </c>
      <c r="C9" s="517">
        <v>0.92</v>
      </c>
      <c r="D9" s="517">
        <v>4.09</v>
      </c>
      <c r="E9" s="517">
        <v>12.55</v>
      </c>
      <c r="F9" s="552">
        <v>0</v>
      </c>
      <c r="G9" s="517">
        <v>1</v>
      </c>
      <c r="H9" s="552">
        <v>0</v>
      </c>
      <c r="I9" s="552">
        <v>0</v>
      </c>
      <c r="J9" s="552">
        <v>0</v>
      </c>
      <c r="K9" s="552">
        <v>0</v>
      </c>
      <c r="L9" s="517">
        <v>0.4</v>
      </c>
      <c r="M9" s="517">
        <v>22.88</v>
      </c>
      <c r="N9" s="518">
        <v>41.84</v>
      </c>
      <c r="S9" s="1" t="s">
        <v>347</v>
      </c>
    </row>
    <row r="10" spans="1:14" ht="15">
      <c r="A10" s="288" t="s">
        <v>265</v>
      </c>
      <c r="B10" s="519">
        <v>42.14</v>
      </c>
      <c r="C10" s="519">
        <v>2.14</v>
      </c>
      <c r="D10" s="519">
        <v>3.07</v>
      </c>
      <c r="E10" s="519">
        <v>27.35</v>
      </c>
      <c r="F10" s="519">
        <v>9.17</v>
      </c>
      <c r="G10" s="551">
        <v>0</v>
      </c>
      <c r="H10" s="519">
        <v>0.41</v>
      </c>
      <c r="I10" s="551">
        <v>0</v>
      </c>
      <c r="J10" s="551">
        <v>0</v>
      </c>
      <c r="K10" s="519">
        <v>0.06</v>
      </c>
      <c r="L10" s="551">
        <v>0</v>
      </c>
      <c r="M10" s="519">
        <v>20.01</v>
      </c>
      <c r="N10" s="520">
        <v>62.21000000000001</v>
      </c>
    </row>
    <row r="11" spans="1:14" ht="15.75" thickBot="1">
      <c r="A11" s="289" t="s">
        <v>325</v>
      </c>
      <c r="B11" s="521">
        <v>24.85</v>
      </c>
      <c r="C11" s="552">
        <v>0</v>
      </c>
      <c r="D11" s="521">
        <v>0.32</v>
      </c>
      <c r="E11" s="521">
        <v>16.76</v>
      </c>
      <c r="F11" s="521">
        <v>7.77</v>
      </c>
      <c r="G11" s="552">
        <v>0</v>
      </c>
      <c r="H11" s="552">
        <v>0</v>
      </c>
      <c r="I11" s="552">
        <v>0</v>
      </c>
      <c r="J11" s="552">
        <v>0</v>
      </c>
      <c r="K11" s="552">
        <v>0</v>
      </c>
      <c r="L11" s="552">
        <v>0</v>
      </c>
      <c r="M11" s="521">
        <v>12.47</v>
      </c>
      <c r="N11" s="522">
        <v>37.32</v>
      </c>
    </row>
    <row r="12" spans="1:18" s="281" customFormat="1" ht="15">
      <c r="A12" s="288" t="s">
        <v>364</v>
      </c>
      <c r="B12" s="523">
        <v>34.41</v>
      </c>
      <c r="C12" s="523">
        <v>3.1</v>
      </c>
      <c r="D12" s="523">
        <v>5.5</v>
      </c>
      <c r="E12" s="523">
        <v>22.81</v>
      </c>
      <c r="F12" s="523">
        <v>1</v>
      </c>
      <c r="G12" s="523">
        <v>1</v>
      </c>
      <c r="H12" s="523">
        <v>1</v>
      </c>
      <c r="I12" s="551">
        <v>0</v>
      </c>
      <c r="J12" s="551">
        <v>0</v>
      </c>
      <c r="K12" s="523">
        <v>4.62</v>
      </c>
      <c r="L12" s="551">
        <v>0</v>
      </c>
      <c r="M12" s="523">
        <v>24.48</v>
      </c>
      <c r="N12" s="524">
        <v>63.51</v>
      </c>
      <c r="O12" s="280"/>
      <c r="P12" s="280"/>
      <c r="Q12" s="280"/>
      <c r="R12" s="280"/>
    </row>
    <row r="13" spans="1:18" s="281" customFormat="1" ht="15.75" thickBot="1">
      <c r="A13" s="289" t="s">
        <v>324</v>
      </c>
      <c r="B13" s="525">
        <v>8.34</v>
      </c>
      <c r="C13" s="525">
        <v>0.9</v>
      </c>
      <c r="D13" s="552">
        <v>0</v>
      </c>
      <c r="E13" s="525">
        <v>6.44</v>
      </c>
      <c r="F13" s="552">
        <v>0</v>
      </c>
      <c r="G13" s="525">
        <v>1</v>
      </c>
      <c r="H13" s="552">
        <v>0</v>
      </c>
      <c r="I13" s="552">
        <v>0</v>
      </c>
      <c r="J13" s="552">
        <v>0</v>
      </c>
      <c r="K13" s="525">
        <v>2.46</v>
      </c>
      <c r="L13" s="552">
        <v>0</v>
      </c>
      <c r="M13" s="525">
        <v>13.94</v>
      </c>
      <c r="N13" s="526">
        <v>24.74</v>
      </c>
      <c r="O13" s="280"/>
      <c r="P13" s="280"/>
      <c r="Q13" s="280"/>
      <c r="R13" s="280"/>
    </row>
    <row r="14" spans="1:18" s="281" customFormat="1" ht="15">
      <c r="A14" s="288" t="s">
        <v>267</v>
      </c>
      <c r="B14" s="527">
        <v>55.02</v>
      </c>
      <c r="C14" s="527">
        <v>5.2</v>
      </c>
      <c r="D14" s="527">
        <v>14.4</v>
      </c>
      <c r="E14" s="527">
        <v>33.28</v>
      </c>
      <c r="F14" s="527">
        <v>0.64</v>
      </c>
      <c r="G14" s="527">
        <v>1.5</v>
      </c>
      <c r="H14" s="551">
        <v>0</v>
      </c>
      <c r="I14" s="551">
        <v>0</v>
      </c>
      <c r="J14" s="551">
        <v>0</v>
      </c>
      <c r="K14" s="527">
        <v>1.05</v>
      </c>
      <c r="L14" s="551">
        <v>0</v>
      </c>
      <c r="M14" s="527">
        <v>23.96</v>
      </c>
      <c r="N14" s="528">
        <v>80.03</v>
      </c>
      <c r="O14" s="280"/>
      <c r="P14" s="280"/>
      <c r="Q14" s="280"/>
      <c r="R14" s="280"/>
    </row>
    <row r="15" spans="1:18" s="281" customFormat="1" ht="15.75" thickBot="1">
      <c r="A15" s="289" t="s">
        <v>320</v>
      </c>
      <c r="B15" s="529">
        <v>18.64</v>
      </c>
      <c r="C15" s="529">
        <v>1.42</v>
      </c>
      <c r="D15" s="529">
        <v>4.65</v>
      </c>
      <c r="E15" s="529">
        <v>11.43</v>
      </c>
      <c r="F15" s="529">
        <v>0.64</v>
      </c>
      <c r="G15" s="529">
        <v>0.5</v>
      </c>
      <c r="H15" s="552">
        <v>0</v>
      </c>
      <c r="I15" s="552">
        <v>0</v>
      </c>
      <c r="J15" s="552">
        <v>0</v>
      </c>
      <c r="K15" s="529">
        <v>0.56</v>
      </c>
      <c r="L15" s="552">
        <v>0</v>
      </c>
      <c r="M15" s="529">
        <v>19.26</v>
      </c>
      <c r="N15" s="530">
        <v>38.46</v>
      </c>
      <c r="O15" s="280"/>
      <c r="P15" s="280"/>
      <c r="Q15" s="280"/>
      <c r="R15" s="280"/>
    </row>
    <row r="16" spans="1:14" ht="15">
      <c r="A16" s="288" t="s">
        <v>268</v>
      </c>
      <c r="B16" s="531">
        <v>106.58</v>
      </c>
      <c r="C16" s="531">
        <v>6.16</v>
      </c>
      <c r="D16" s="531">
        <v>22.58</v>
      </c>
      <c r="E16" s="531">
        <v>63.98</v>
      </c>
      <c r="F16" s="531">
        <v>0.66</v>
      </c>
      <c r="G16" s="531">
        <v>11.5</v>
      </c>
      <c r="H16" s="531">
        <v>1.7</v>
      </c>
      <c r="I16" s="551">
        <v>0</v>
      </c>
      <c r="J16" s="551">
        <v>0</v>
      </c>
      <c r="K16" s="551">
        <v>0</v>
      </c>
      <c r="L16" s="551">
        <v>0</v>
      </c>
      <c r="M16" s="531">
        <v>60.37</v>
      </c>
      <c r="N16" s="532">
        <v>166.95</v>
      </c>
    </row>
    <row r="17" spans="1:14" ht="15.75" thickBot="1">
      <c r="A17" s="289" t="s">
        <v>326</v>
      </c>
      <c r="B17" s="533">
        <v>44.15</v>
      </c>
      <c r="C17" s="533">
        <v>1</v>
      </c>
      <c r="D17" s="533">
        <v>12</v>
      </c>
      <c r="E17" s="533">
        <v>24.46</v>
      </c>
      <c r="F17" s="533">
        <v>0.66</v>
      </c>
      <c r="G17" s="533">
        <v>5.83</v>
      </c>
      <c r="H17" s="533">
        <v>0.2</v>
      </c>
      <c r="I17" s="552">
        <v>0</v>
      </c>
      <c r="J17" s="552">
        <v>0</v>
      </c>
      <c r="K17" s="552">
        <v>0</v>
      </c>
      <c r="L17" s="552">
        <v>0</v>
      </c>
      <c r="M17" s="533">
        <v>45.5</v>
      </c>
      <c r="N17" s="534">
        <v>89.65</v>
      </c>
    </row>
    <row r="18" spans="1:14" ht="15">
      <c r="A18" s="288" t="s">
        <v>269</v>
      </c>
      <c r="B18" s="535">
        <v>84.82</v>
      </c>
      <c r="C18" s="535">
        <v>4.07</v>
      </c>
      <c r="D18" s="535">
        <v>21.13</v>
      </c>
      <c r="E18" s="535">
        <v>58.13</v>
      </c>
      <c r="F18" s="535">
        <v>0.39</v>
      </c>
      <c r="G18" s="535">
        <v>1.1</v>
      </c>
      <c r="H18" s="551">
        <v>0</v>
      </c>
      <c r="I18" s="551">
        <v>0</v>
      </c>
      <c r="J18" s="551">
        <v>0</v>
      </c>
      <c r="K18" s="535">
        <v>5.51</v>
      </c>
      <c r="L18" s="551">
        <v>0</v>
      </c>
      <c r="M18" s="535">
        <v>32.95</v>
      </c>
      <c r="N18" s="536">
        <v>123.28</v>
      </c>
    </row>
    <row r="19" spans="1:14" ht="15.75" thickBot="1">
      <c r="A19" s="289" t="s">
        <v>327</v>
      </c>
      <c r="B19" s="537">
        <v>24.529999999999998</v>
      </c>
      <c r="C19" s="537">
        <v>2.57</v>
      </c>
      <c r="D19" s="537">
        <v>2</v>
      </c>
      <c r="E19" s="537">
        <v>19.74</v>
      </c>
      <c r="F19" s="537">
        <v>0.09</v>
      </c>
      <c r="G19" s="537">
        <v>0.13</v>
      </c>
      <c r="H19" s="552">
        <v>0</v>
      </c>
      <c r="I19" s="552">
        <v>0</v>
      </c>
      <c r="J19" s="552">
        <v>0</v>
      </c>
      <c r="K19" s="537">
        <v>2.64</v>
      </c>
      <c r="L19" s="552">
        <v>0</v>
      </c>
      <c r="M19" s="537">
        <v>23.12</v>
      </c>
      <c r="N19" s="538">
        <v>50.29</v>
      </c>
    </row>
    <row r="20" spans="1:14" ht="15">
      <c r="A20" s="290" t="s">
        <v>365</v>
      </c>
      <c r="B20" s="539">
        <v>6.31</v>
      </c>
      <c r="C20" s="551">
        <v>0</v>
      </c>
      <c r="D20" s="539">
        <v>4.46</v>
      </c>
      <c r="E20" s="539">
        <v>1.09</v>
      </c>
      <c r="F20" s="551">
        <v>0</v>
      </c>
      <c r="G20" s="551">
        <v>0</v>
      </c>
      <c r="H20" s="539">
        <v>0.76</v>
      </c>
      <c r="I20" s="551">
        <v>0</v>
      </c>
      <c r="J20" s="551">
        <v>0</v>
      </c>
      <c r="K20" s="539">
        <v>2.06</v>
      </c>
      <c r="L20" s="551">
        <v>0</v>
      </c>
      <c r="M20" s="539">
        <v>117.55</v>
      </c>
      <c r="N20" s="540">
        <v>125.92</v>
      </c>
    </row>
    <row r="21" spans="1:14" ht="15.75" thickBot="1">
      <c r="A21" s="291" t="s">
        <v>328</v>
      </c>
      <c r="B21" s="541">
        <v>1</v>
      </c>
      <c r="C21" s="552">
        <v>0</v>
      </c>
      <c r="D21" s="552">
        <v>0</v>
      </c>
      <c r="E21" s="541">
        <v>0.84</v>
      </c>
      <c r="F21" s="552">
        <v>0</v>
      </c>
      <c r="G21" s="552">
        <v>0</v>
      </c>
      <c r="H21" s="541">
        <v>0.16</v>
      </c>
      <c r="I21" s="552">
        <v>0</v>
      </c>
      <c r="J21" s="552">
        <v>0</v>
      </c>
      <c r="K21" s="541">
        <v>1.31</v>
      </c>
      <c r="L21" s="552">
        <v>0</v>
      </c>
      <c r="M21" s="541">
        <v>74.91</v>
      </c>
      <c r="N21" s="542">
        <v>77.22</v>
      </c>
    </row>
    <row r="22" spans="1:18" s="281" customFormat="1" ht="15">
      <c r="A22" s="290" t="s">
        <v>366</v>
      </c>
      <c r="B22" s="551">
        <v>0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I22" s="551">
        <v>0</v>
      </c>
      <c r="J22" s="551">
        <v>0</v>
      </c>
      <c r="K22" s="551">
        <v>0</v>
      </c>
      <c r="L22" s="551">
        <v>0</v>
      </c>
      <c r="M22" s="553">
        <v>21.85</v>
      </c>
      <c r="N22" s="554">
        <v>21.85</v>
      </c>
      <c r="O22" s="379"/>
      <c r="P22" s="379"/>
      <c r="Q22" s="379"/>
      <c r="R22" s="379"/>
    </row>
    <row r="23" spans="1:18" s="281" customFormat="1" ht="15.75" thickBot="1">
      <c r="A23" s="291" t="s">
        <v>367</v>
      </c>
      <c r="B23" s="552">
        <v>0</v>
      </c>
      <c r="C23" s="552">
        <v>0</v>
      </c>
      <c r="D23" s="552">
        <v>0</v>
      </c>
      <c r="E23" s="552">
        <v>0</v>
      </c>
      <c r="F23" s="552">
        <v>0</v>
      </c>
      <c r="G23" s="552">
        <v>0</v>
      </c>
      <c r="H23" s="552">
        <v>0</v>
      </c>
      <c r="I23" s="552">
        <v>0</v>
      </c>
      <c r="J23" s="552">
        <v>0</v>
      </c>
      <c r="K23" s="552">
        <v>0</v>
      </c>
      <c r="L23" s="552">
        <v>0</v>
      </c>
      <c r="M23" s="555">
        <v>18.89</v>
      </c>
      <c r="N23" s="556">
        <v>18.89</v>
      </c>
      <c r="O23" s="379"/>
      <c r="P23" s="379"/>
      <c r="Q23" s="379"/>
      <c r="R23" s="379"/>
    </row>
    <row r="24" spans="1:14" ht="15">
      <c r="A24" s="288" t="s">
        <v>369</v>
      </c>
      <c r="B24" s="543">
        <v>0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H24" s="551">
        <v>0</v>
      </c>
      <c r="I24" s="551">
        <v>0</v>
      </c>
      <c r="J24" s="551">
        <v>0</v>
      </c>
      <c r="K24" s="551">
        <v>0</v>
      </c>
      <c r="L24" s="551">
        <v>0</v>
      </c>
      <c r="M24" s="543">
        <v>23.78</v>
      </c>
      <c r="N24" s="544">
        <v>23.78</v>
      </c>
    </row>
    <row r="25" spans="1:14" ht="15.75" thickBot="1">
      <c r="A25" s="289" t="s">
        <v>368</v>
      </c>
      <c r="B25" s="545">
        <v>0</v>
      </c>
      <c r="C25" s="552">
        <v>0</v>
      </c>
      <c r="D25" s="552">
        <v>0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45">
        <v>16.44</v>
      </c>
      <c r="N25" s="546">
        <v>16.44</v>
      </c>
    </row>
    <row r="26" spans="1:14" ht="15">
      <c r="A26" s="288" t="s">
        <v>370</v>
      </c>
      <c r="B26" s="547">
        <v>0</v>
      </c>
      <c r="C26" s="551">
        <v>0</v>
      </c>
      <c r="D26" s="551">
        <v>0</v>
      </c>
      <c r="E26" s="551">
        <v>0</v>
      </c>
      <c r="F26" s="551">
        <v>0</v>
      </c>
      <c r="G26" s="551">
        <v>0</v>
      </c>
      <c r="H26" s="551">
        <v>0</v>
      </c>
      <c r="I26" s="551">
        <v>0</v>
      </c>
      <c r="J26" s="551">
        <v>0</v>
      </c>
      <c r="K26" s="551">
        <v>0</v>
      </c>
      <c r="L26" s="551">
        <v>0</v>
      </c>
      <c r="M26" s="547">
        <v>11.83</v>
      </c>
      <c r="N26" s="548">
        <v>11.83</v>
      </c>
    </row>
    <row r="27" spans="1:14" ht="15.75" thickBot="1">
      <c r="A27" s="289" t="s">
        <v>329</v>
      </c>
      <c r="B27" s="549">
        <v>0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0</v>
      </c>
      <c r="M27" s="549">
        <v>12.28</v>
      </c>
      <c r="N27" s="550">
        <v>12.28</v>
      </c>
    </row>
    <row r="28" spans="1:14" ht="15">
      <c r="A28" s="670" t="s">
        <v>4</v>
      </c>
      <c r="B28" s="671">
        <v>472.51</v>
      </c>
      <c r="C28" s="671">
        <v>28.75</v>
      </c>
      <c r="D28" s="671">
        <v>105.6</v>
      </c>
      <c r="E28" s="671">
        <v>304.16</v>
      </c>
      <c r="F28" s="671">
        <v>11.86</v>
      </c>
      <c r="G28" s="671">
        <v>17.95</v>
      </c>
      <c r="H28" s="671">
        <v>4.1899999999999995</v>
      </c>
      <c r="I28" s="671">
        <v>0</v>
      </c>
      <c r="J28" s="671">
        <v>0</v>
      </c>
      <c r="K28" s="671">
        <v>17.839999999999996</v>
      </c>
      <c r="L28" s="671">
        <v>0.96</v>
      </c>
      <c r="M28" s="671">
        <v>409.88999999999993</v>
      </c>
      <c r="N28" s="671">
        <v>901.1999999999999</v>
      </c>
    </row>
    <row r="29" spans="1:14" ht="15.75" thickBot="1">
      <c r="A29" s="292" t="s">
        <v>69</v>
      </c>
      <c r="B29" s="672">
        <v>174.83999999999997</v>
      </c>
      <c r="C29" s="672">
        <v>7.109999999999999</v>
      </c>
      <c r="D29" s="672">
        <v>31.33</v>
      </c>
      <c r="E29" s="672">
        <v>117.02999999999999</v>
      </c>
      <c r="F29" s="672">
        <v>9.16</v>
      </c>
      <c r="G29" s="672">
        <v>9.85</v>
      </c>
      <c r="H29" s="672">
        <v>0.36</v>
      </c>
      <c r="I29" s="672">
        <v>0</v>
      </c>
      <c r="J29" s="672">
        <v>0</v>
      </c>
      <c r="K29" s="672">
        <v>9.950000000000001</v>
      </c>
      <c r="L29" s="672">
        <v>0.4</v>
      </c>
      <c r="M29" s="672">
        <v>293.03999999999996</v>
      </c>
      <c r="N29" s="672">
        <v>478.2300000000001</v>
      </c>
    </row>
    <row r="30" spans="1:14" ht="15.75" thickTop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1:14" ht="15">
      <c r="A31" s="887"/>
      <c r="B31" s="887"/>
      <c r="C31" s="887"/>
      <c r="D31" s="887"/>
      <c r="E31" s="887"/>
      <c r="F31" s="887"/>
      <c r="G31" s="887"/>
      <c r="H31" s="887"/>
      <c r="I31" s="887"/>
      <c r="J31" s="887"/>
      <c r="K31" s="887"/>
      <c r="L31" s="280"/>
      <c r="M31" s="280"/>
      <c r="N31" s="280"/>
    </row>
    <row r="32" spans="1:14" ht="15">
      <c r="A32" s="887"/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280"/>
      <c r="M32" s="76"/>
      <c r="N32" s="280"/>
    </row>
    <row r="33" spans="1:14" ht="15">
      <c r="A33" s="887"/>
      <c r="B33" s="887"/>
      <c r="C33" s="887"/>
      <c r="D33" s="887"/>
      <c r="E33" s="887"/>
      <c r="F33" s="887"/>
      <c r="G33" s="887"/>
      <c r="H33" s="887"/>
      <c r="I33" s="887"/>
      <c r="J33" s="887"/>
      <c r="K33" s="887"/>
      <c r="L33" s="280"/>
      <c r="M33" s="280"/>
      <c r="N33" s="280"/>
    </row>
    <row r="34" spans="1:14" ht="15">
      <c r="A34" s="887"/>
      <c r="B34" s="887"/>
      <c r="C34" s="887"/>
      <c r="D34" s="887"/>
      <c r="E34" s="887"/>
      <c r="F34" s="887"/>
      <c r="G34" s="887"/>
      <c r="H34" s="887"/>
      <c r="I34" s="887"/>
      <c r="J34" s="887"/>
      <c r="K34" s="887"/>
      <c r="L34" s="280"/>
      <c r="M34" s="280"/>
      <c r="N34" s="280"/>
    </row>
    <row r="35" spans="1:14" ht="15">
      <c r="A35" s="887"/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262"/>
      <c r="M35" s="262"/>
      <c r="N35" s="262"/>
    </row>
    <row r="36" spans="1:14" ht="15">
      <c r="A36" s="887"/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262" t="s">
        <v>347</v>
      </c>
      <c r="M36" s="262"/>
      <c r="N36" s="262"/>
    </row>
  </sheetData>
  <sheetProtection password="CC4B" sheet="1" objects="1" scenarios="1"/>
  <mergeCells count="12">
    <mergeCell ref="A36:K36"/>
    <mergeCell ref="A31:K31"/>
    <mergeCell ref="A32:K32"/>
    <mergeCell ref="A33:K33"/>
    <mergeCell ref="A34:K34"/>
    <mergeCell ref="A35:K35"/>
    <mergeCell ref="A1:N1"/>
    <mergeCell ref="M2:M3"/>
    <mergeCell ref="N2:N3"/>
    <mergeCell ref="A2:A3"/>
    <mergeCell ref="B2:H2"/>
    <mergeCell ref="I2:L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workbookViewId="0" topLeftCell="A1">
      <selection activeCell="H22" sqref="H22:H23"/>
    </sheetView>
  </sheetViews>
  <sheetFormatPr defaultColWidth="9.140625" defaultRowHeight="15"/>
  <cols>
    <col min="1" max="1" width="21.28125" style="2" customWidth="1"/>
    <col min="2" max="25" width="8.8515625" style="1" customWidth="1"/>
    <col min="26" max="16384" width="9.140625" style="1" customWidth="1"/>
  </cols>
  <sheetData>
    <row r="1" spans="1:25" ht="19.5" thickBot="1">
      <c r="A1" s="888" t="s">
        <v>371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90"/>
    </row>
    <row r="2" spans="1:25" ht="15">
      <c r="A2" s="891" t="s">
        <v>261</v>
      </c>
      <c r="B2" s="894" t="s">
        <v>20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5" t="s">
        <v>372</v>
      </c>
      <c r="O2" s="896"/>
      <c r="P2" s="896"/>
      <c r="Q2" s="896"/>
      <c r="R2" s="896"/>
      <c r="S2" s="896"/>
      <c r="T2" s="896"/>
      <c r="U2" s="897"/>
      <c r="V2" s="895" t="s">
        <v>361</v>
      </c>
      <c r="W2" s="897"/>
      <c r="X2" s="900" t="s">
        <v>4</v>
      </c>
      <c r="Y2" s="903" t="s">
        <v>99</v>
      </c>
    </row>
    <row r="3" spans="1:25" ht="15">
      <c r="A3" s="892"/>
      <c r="B3" s="906" t="s">
        <v>21</v>
      </c>
      <c r="C3" s="906"/>
      <c r="D3" s="906" t="s">
        <v>22</v>
      </c>
      <c r="E3" s="906"/>
      <c r="F3" s="906" t="s">
        <v>23</v>
      </c>
      <c r="G3" s="906"/>
      <c r="H3" s="906" t="s">
        <v>24</v>
      </c>
      <c r="I3" s="906"/>
      <c r="J3" s="906" t="s">
        <v>25</v>
      </c>
      <c r="K3" s="906"/>
      <c r="L3" s="906" t="s">
        <v>53</v>
      </c>
      <c r="M3" s="906"/>
      <c r="N3" s="907" t="s">
        <v>198</v>
      </c>
      <c r="O3" s="908"/>
      <c r="P3" s="907" t="s">
        <v>318</v>
      </c>
      <c r="Q3" s="908"/>
      <c r="R3" s="907" t="s">
        <v>199</v>
      </c>
      <c r="S3" s="908"/>
      <c r="T3" s="909" t="s">
        <v>319</v>
      </c>
      <c r="U3" s="910"/>
      <c r="V3" s="898"/>
      <c r="W3" s="899"/>
      <c r="X3" s="901"/>
      <c r="Y3" s="904"/>
    </row>
    <row r="4" spans="1:25" ht="13.5" thickBot="1">
      <c r="A4" s="893"/>
      <c r="B4" s="673" t="s">
        <v>4</v>
      </c>
      <c r="C4" s="673" t="s">
        <v>26</v>
      </c>
      <c r="D4" s="673" t="s">
        <v>4</v>
      </c>
      <c r="E4" s="673" t="s">
        <v>26</v>
      </c>
      <c r="F4" s="673" t="s">
        <v>4</v>
      </c>
      <c r="G4" s="673" t="s">
        <v>26</v>
      </c>
      <c r="H4" s="673" t="s">
        <v>4</v>
      </c>
      <c r="I4" s="673" t="s">
        <v>26</v>
      </c>
      <c r="J4" s="673" t="s">
        <v>4</v>
      </c>
      <c r="K4" s="673" t="s">
        <v>26</v>
      </c>
      <c r="L4" s="673" t="s">
        <v>4</v>
      </c>
      <c r="M4" s="673" t="s">
        <v>26</v>
      </c>
      <c r="N4" s="674" t="s">
        <v>4</v>
      </c>
      <c r="O4" s="674" t="s">
        <v>26</v>
      </c>
      <c r="P4" s="674" t="s">
        <v>4</v>
      </c>
      <c r="Q4" s="674" t="s">
        <v>26</v>
      </c>
      <c r="R4" s="674" t="s">
        <v>4</v>
      </c>
      <c r="S4" s="674" t="s">
        <v>26</v>
      </c>
      <c r="T4" s="673" t="s">
        <v>4</v>
      </c>
      <c r="U4" s="673" t="s">
        <v>26</v>
      </c>
      <c r="V4" s="673" t="s">
        <v>4</v>
      </c>
      <c r="W4" s="673" t="s">
        <v>26</v>
      </c>
      <c r="X4" s="902"/>
      <c r="Y4" s="905"/>
    </row>
    <row r="5" spans="1:25" ht="15">
      <c r="A5" s="293" t="s">
        <v>27</v>
      </c>
      <c r="B5" s="498" t="s">
        <v>331</v>
      </c>
      <c r="C5" s="498" t="s">
        <v>331</v>
      </c>
      <c r="D5" s="498" t="s">
        <v>331</v>
      </c>
      <c r="E5" s="498" t="s">
        <v>331</v>
      </c>
      <c r="F5" s="498">
        <v>8</v>
      </c>
      <c r="G5" s="498">
        <v>5</v>
      </c>
      <c r="H5" s="498">
        <v>9</v>
      </c>
      <c r="I5" s="498">
        <v>6</v>
      </c>
      <c r="J5" s="498">
        <v>2</v>
      </c>
      <c r="K5" s="498">
        <v>1</v>
      </c>
      <c r="L5" s="498" t="s">
        <v>331</v>
      </c>
      <c r="M5" s="498" t="s">
        <v>331</v>
      </c>
      <c r="N5" s="499"/>
      <c r="O5" s="499"/>
      <c r="P5" s="499"/>
      <c r="Q5" s="499"/>
      <c r="R5" s="499">
        <v>3</v>
      </c>
      <c r="S5" s="499">
        <v>2</v>
      </c>
      <c r="T5" s="498">
        <v>1</v>
      </c>
      <c r="U5" s="498">
        <v>1</v>
      </c>
      <c r="V5" s="498">
        <v>41</v>
      </c>
      <c r="W5" s="498">
        <v>21</v>
      </c>
      <c r="X5" s="500">
        <f>SUM(B5,D5,F5,H5,J5,L5,N5,P5,R5,T5,V5)</f>
        <v>64</v>
      </c>
      <c r="Y5" s="501">
        <f>SUM(C5,E5,G5,I5,K5,M5,O5,Q5,S5,U5,W5)</f>
        <v>36</v>
      </c>
    </row>
    <row r="6" spans="1:25" ht="15">
      <c r="A6" s="294" t="s">
        <v>28</v>
      </c>
      <c r="B6" s="502" t="s">
        <v>331</v>
      </c>
      <c r="C6" s="502" t="s">
        <v>331</v>
      </c>
      <c r="D6" s="502">
        <v>6</v>
      </c>
      <c r="E6" s="502" t="s">
        <v>331</v>
      </c>
      <c r="F6" s="502">
        <v>117</v>
      </c>
      <c r="G6" s="502">
        <v>41</v>
      </c>
      <c r="H6" s="502">
        <v>7</v>
      </c>
      <c r="I6" s="502">
        <v>4</v>
      </c>
      <c r="J6" s="502">
        <v>4</v>
      </c>
      <c r="K6" s="502">
        <v>2</v>
      </c>
      <c r="L6" s="502">
        <v>5</v>
      </c>
      <c r="M6" s="502" t="s">
        <v>331</v>
      </c>
      <c r="N6" s="503"/>
      <c r="O6" s="503"/>
      <c r="P6" s="503"/>
      <c r="Q6" s="503"/>
      <c r="R6" s="503">
        <v>1</v>
      </c>
      <c r="S6" s="503">
        <v>1</v>
      </c>
      <c r="T6" s="502" t="s">
        <v>347</v>
      </c>
      <c r="U6" s="502" t="s">
        <v>347</v>
      </c>
      <c r="V6" s="502">
        <v>91</v>
      </c>
      <c r="W6" s="502">
        <v>57</v>
      </c>
      <c r="X6" s="500">
        <f>SUM(B6,D6,F6,H6,J6,L6,N6,P6,R6,T6,V6)</f>
        <v>231</v>
      </c>
      <c r="Y6" s="504">
        <f aca="true" t="shared" si="0" ref="Y6:Y11">SUM(C6,E6,G6,I6,K6,M6,O6,Q6,S6,U6,W6)</f>
        <v>105</v>
      </c>
    </row>
    <row r="7" spans="1:25" ht="15">
      <c r="A7" s="294" t="s">
        <v>29</v>
      </c>
      <c r="B7" s="502">
        <v>2</v>
      </c>
      <c r="C7" s="502" t="s">
        <v>331</v>
      </c>
      <c r="D7" s="502">
        <v>46</v>
      </c>
      <c r="E7" s="502">
        <v>10</v>
      </c>
      <c r="F7" s="502">
        <v>143</v>
      </c>
      <c r="G7" s="502">
        <v>51</v>
      </c>
      <c r="H7" s="502">
        <v>2</v>
      </c>
      <c r="I7" s="502">
        <v>3</v>
      </c>
      <c r="J7" s="502">
        <v>13</v>
      </c>
      <c r="K7" s="502">
        <v>10</v>
      </c>
      <c r="L7" s="502" t="s">
        <v>331</v>
      </c>
      <c r="M7" s="502" t="s">
        <v>331</v>
      </c>
      <c r="N7" s="503"/>
      <c r="O7" s="503"/>
      <c r="P7" s="503"/>
      <c r="Q7" s="503"/>
      <c r="R7" s="503">
        <v>2</v>
      </c>
      <c r="S7" s="503">
        <v>2</v>
      </c>
      <c r="T7" s="502">
        <v>1</v>
      </c>
      <c r="U7" s="502"/>
      <c r="V7" s="502">
        <v>139</v>
      </c>
      <c r="W7" s="502">
        <v>98</v>
      </c>
      <c r="X7" s="500">
        <f>SUM(B7,D7,F7,H7,J7,L7,N7,P7,R7,T7,V7)</f>
        <v>348</v>
      </c>
      <c r="Y7" s="504">
        <f t="shared" si="0"/>
        <v>174</v>
      </c>
    </row>
    <row r="8" spans="1:25" ht="15">
      <c r="A8" s="294" t="s">
        <v>30</v>
      </c>
      <c r="B8" s="502">
        <v>14</v>
      </c>
      <c r="C8" s="502">
        <v>6</v>
      </c>
      <c r="D8" s="502">
        <v>36</v>
      </c>
      <c r="E8" s="502">
        <v>13</v>
      </c>
      <c r="F8" s="502">
        <v>76</v>
      </c>
      <c r="G8" s="502">
        <v>39</v>
      </c>
      <c r="H8" s="502">
        <v>2</v>
      </c>
      <c r="I8" s="502">
        <v>1</v>
      </c>
      <c r="J8" s="502">
        <v>1</v>
      </c>
      <c r="K8" s="502" t="s">
        <v>331</v>
      </c>
      <c r="L8" s="502" t="s">
        <v>331</v>
      </c>
      <c r="M8" s="502" t="s">
        <v>331</v>
      </c>
      <c r="N8" s="503"/>
      <c r="O8" s="503"/>
      <c r="P8" s="503"/>
      <c r="Q8" s="503"/>
      <c r="R8" s="503">
        <v>1</v>
      </c>
      <c r="S8" s="503" t="s">
        <v>331</v>
      </c>
      <c r="T8" s="502" t="s">
        <v>331</v>
      </c>
      <c r="U8" s="502" t="s">
        <v>331</v>
      </c>
      <c r="V8" s="502">
        <v>128</v>
      </c>
      <c r="W8" s="502">
        <v>97</v>
      </c>
      <c r="X8" s="500">
        <f aca="true" t="shared" si="1" ref="X8:X10">SUM(B8,D8,F8,H8,J8,L8,N8,P8,R8,T8,V8)</f>
        <v>258</v>
      </c>
      <c r="Y8" s="504">
        <f t="shared" si="0"/>
        <v>156</v>
      </c>
    </row>
    <row r="9" spans="1:25" ht="15">
      <c r="A9" s="294" t="s">
        <v>31</v>
      </c>
      <c r="B9" s="502">
        <v>14</v>
      </c>
      <c r="C9" s="502">
        <v>2</v>
      </c>
      <c r="D9" s="502">
        <v>24</v>
      </c>
      <c r="E9" s="502">
        <v>10</v>
      </c>
      <c r="F9" s="502">
        <v>33</v>
      </c>
      <c r="G9" s="502">
        <v>14</v>
      </c>
      <c r="H9" s="502" t="s">
        <v>331</v>
      </c>
      <c r="I9" s="502" t="s">
        <v>331</v>
      </c>
      <c r="J9" s="502">
        <v>1</v>
      </c>
      <c r="K9" s="502" t="s">
        <v>331</v>
      </c>
      <c r="L9" s="502" t="s">
        <v>331</v>
      </c>
      <c r="M9" s="502" t="s">
        <v>331</v>
      </c>
      <c r="N9" s="503"/>
      <c r="O9" s="503"/>
      <c r="P9" s="503"/>
      <c r="Q9" s="503"/>
      <c r="R9" s="503" t="s">
        <v>331</v>
      </c>
      <c r="S9" s="503" t="s">
        <v>331</v>
      </c>
      <c r="T9" s="502" t="s">
        <v>347</v>
      </c>
      <c r="U9" s="502" t="s">
        <v>347</v>
      </c>
      <c r="V9" s="502">
        <v>58</v>
      </c>
      <c r="W9" s="502">
        <v>34</v>
      </c>
      <c r="X9" s="500">
        <f t="shared" si="1"/>
        <v>130</v>
      </c>
      <c r="Y9" s="504">
        <f t="shared" si="0"/>
        <v>60</v>
      </c>
    </row>
    <row r="10" spans="1:25" ht="15">
      <c r="A10" s="294" t="s">
        <v>32</v>
      </c>
      <c r="B10" s="502">
        <v>7</v>
      </c>
      <c r="C10" s="502">
        <v>1</v>
      </c>
      <c r="D10" s="502">
        <v>21</v>
      </c>
      <c r="E10" s="502">
        <v>2</v>
      </c>
      <c r="F10" s="502">
        <v>8</v>
      </c>
      <c r="G10" s="502">
        <v>2</v>
      </c>
      <c r="H10" s="502" t="s">
        <v>331</v>
      </c>
      <c r="I10" s="502" t="s">
        <v>331</v>
      </c>
      <c r="J10" s="502" t="s">
        <v>331</v>
      </c>
      <c r="K10" s="502" t="s">
        <v>331</v>
      </c>
      <c r="L10" s="502" t="s">
        <v>331</v>
      </c>
      <c r="M10" s="502" t="s">
        <v>331</v>
      </c>
      <c r="N10" s="503"/>
      <c r="O10" s="503"/>
      <c r="P10" s="503"/>
      <c r="Q10" s="503"/>
      <c r="R10" s="503" t="s">
        <v>331</v>
      </c>
      <c r="S10" s="503" t="s">
        <v>331</v>
      </c>
      <c r="T10" s="502">
        <v>1</v>
      </c>
      <c r="U10" s="502">
        <v>1</v>
      </c>
      <c r="V10" s="502">
        <v>7</v>
      </c>
      <c r="W10" s="502">
        <v>3</v>
      </c>
      <c r="X10" s="500">
        <f t="shared" si="1"/>
        <v>44</v>
      </c>
      <c r="Y10" s="504">
        <f t="shared" si="0"/>
        <v>9</v>
      </c>
    </row>
    <row r="11" spans="1:25" ht="13.5" thickBot="1">
      <c r="A11" s="295" t="s">
        <v>4</v>
      </c>
      <c r="B11" s="505">
        <f>SUM(B7:B10)</f>
        <v>37</v>
      </c>
      <c r="C11" s="505">
        <f aca="true" t="shared" si="2" ref="C11:W11">SUM(C5:C10)</f>
        <v>9</v>
      </c>
      <c r="D11" s="505">
        <f t="shared" si="2"/>
        <v>133</v>
      </c>
      <c r="E11" s="505">
        <f t="shared" si="2"/>
        <v>35</v>
      </c>
      <c r="F11" s="505">
        <f t="shared" si="2"/>
        <v>385</v>
      </c>
      <c r="G11" s="505">
        <f t="shared" si="2"/>
        <v>152</v>
      </c>
      <c r="H11" s="505">
        <f t="shared" si="2"/>
        <v>20</v>
      </c>
      <c r="I11" s="505">
        <f t="shared" si="2"/>
        <v>14</v>
      </c>
      <c r="J11" s="505">
        <f t="shared" si="2"/>
        <v>21</v>
      </c>
      <c r="K11" s="505">
        <v>13</v>
      </c>
      <c r="L11" s="505">
        <f t="shared" si="2"/>
        <v>5</v>
      </c>
      <c r="M11" s="505">
        <f t="shared" si="2"/>
        <v>0</v>
      </c>
      <c r="N11" s="505">
        <f t="shared" si="2"/>
        <v>0</v>
      </c>
      <c r="O11" s="505">
        <f t="shared" si="2"/>
        <v>0</v>
      </c>
      <c r="P11" s="505">
        <f t="shared" si="2"/>
        <v>0</v>
      </c>
      <c r="Q11" s="505">
        <f t="shared" si="2"/>
        <v>0</v>
      </c>
      <c r="R11" s="505">
        <f>SUM(R5:R10)</f>
        <v>7</v>
      </c>
      <c r="S11" s="505">
        <v>5</v>
      </c>
      <c r="T11" s="505">
        <f>SUM(T5:T10)</f>
        <v>3</v>
      </c>
      <c r="U11" s="505">
        <f t="shared" si="2"/>
        <v>2</v>
      </c>
      <c r="V11" s="505">
        <v>466</v>
      </c>
      <c r="W11" s="505">
        <f t="shared" si="2"/>
        <v>310</v>
      </c>
      <c r="X11" s="505">
        <f>SUM(B11,D11,F11,H11,J11,L11,N11,P11,R11,T11,V11)</f>
        <v>1077</v>
      </c>
      <c r="Y11" s="506">
        <f t="shared" si="0"/>
        <v>540</v>
      </c>
    </row>
    <row r="14" spans="1:25" ht="15">
      <c r="A14" s="839"/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39"/>
      <c r="R14" s="839"/>
      <c r="S14" s="839"/>
      <c r="T14" s="839"/>
      <c r="U14" s="839"/>
      <c r="V14" s="839"/>
      <c r="W14" s="839"/>
      <c r="X14" s="839"/>
      <c r="Y14" s="839"/>
    </row>
    <row r="15" spans="1:25" ht="15">
      <c r="A15" s="912"/>
      <c r="B15" s="912"/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912"/>
      <c r="U15" s="912"/>
      <c r="V15" s="912"/>
      <c r="W15" s="912"/>
      <c r="X15" s="912"/>
      <c r="Y15" s="912"/>
    </row>
    <row r="16" spans="1:25" ht="15">
      <c r="A16" s="911"/>
      <c r="B16" s="911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911"/>
    </row>
    <row r="17" spans="1:25" ht="15">
      <c r="A17" s="911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</row>
    <row r="18" spans="1:25" ht="15">
      <c r="A18" s="911"/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1"/>
      <c r="X18" s="911"/>
      <c r="Y18" s="911"/>
    </row>
  </sheetData>
  <sheetProtection password="CC4B" sheet="1" objects="1" scenarios="1"/>
  <mergeCells count="22">
    <mergeCell ref="P3:Q3"/>
    <mergeCell ref="A18:Y18"/>
    <mergeCell ref="A14:Y14"/>
    <mergeCell ref="A15:Y15"/>
    <mergeCell ref="A16:Y16"/>
    <mergeCell ref="A17:Y17"/>
    <mergeCell ref="A1:Y1"/>
    <mergeCell ref="A2:A4"/>
    <mergeCell ref="B2:M2"/>
    <mergeCell ref="N2:U2"/>
    <mergeCell ref="V2:W3"/>
    <mergeCell ref="X2:X4"/>
    <mergeCell ref="Y2:Y4"/>
    <mergeCell ref="B3:C3"/>
    <mergeCell ref="D3:E3"/>
    <mergeCell ref="F3:G3"/>
    <mergeCell ref="R3:S3"/>
    <mergeCell ref="T3:U3"/>
    <mergeCell ref="H3:I3"/>
    <mergeCell ref="J3:K3"/>
    <mergeCell ref="L3:M3"/>
    <mergeCell ref="N3:O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zoomScale="90" zoomScaleNormal="90" workbookViewId="0" topLeftCell="A40">
      <selection activeCell="A88" sqref="A88"/>
    </sheetView>
  </sheetViews>
  <sheetFormatPr defaultColWidth="9.140625" defaultRowHeight="15"/>
  <cols>
    <col min="1" max="1" width="26.57421875" style="2" customWidth="1"/>
    <col min="2" max="3" width="8.28125" style="1" customWidth="1"/>
    <col min="4" max="5" width="6.8515625" style="1" customWidth="1"/>
    <col min="6" max="7" width="14.8515625" style="1" customWidth="1"/>
    <col min="8" max="11" width="9.8515625" style="1" customWidth="1"/>
    <col min="12" max="13" width="11.8515625" style="1" customWidth="1"/>
    <col min="14" max="16384" width="9.140625" style="1" customWidth="1"/>
  </cols>
  <sheetData>
    <row r="1" spans="1:15" ht="42.75" customHeight="1">
      <c r="A1" s="829" t="s">
        <v>176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2"/>
      <c r="O1" s="29"/>
    </row>
    <row r="2" spans="1:18" s="4" customFormat="1" ht="30" customHeight="1">
      <c r="A2" s="122" t="s">
        <v>261</v>
      </c>
      <c r="B2" s="832" t="s">
        <v>20</v>
      </c>
      <c r="C2" s="850"/>
      <c r="D2" s="850"/>
      <c r="E2" s="850"/>
      <c r="F2" s="850"/>
      <c r="G2" s="850"/>
      <c r="H2" s="850"/>
      <c r="I2" s="824"/>
      <c r="J2" s="806" t="s">
        <v>373</v>
      </c>
      <c r="K2" s="806"/>
      <c r="L2" s="675" t="s">
        <v>4</v>
      </c>
      <c r="M2" s="561" t="s">
        <v>99</v>
      </c>
      <c r="N2" s="22"/>
      <c r="O2" s="22"/>
      <c r="Q2" s="22"/>
      <c r="R2" s="22"/>
    </row>
    <row r="3" spans="1:13" s="4" customFormat="1" ht="12.75" customHeight="1">
      <c r="A3" s="919" t="s">
        <v>262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4"/>
    </row>
    <row r="4" spans="1:13" s="4" customFormat="1" ht="12.75" customHeight="1">
      <c r="A4" s="677"/>
      <c r="B4" s="915" t="s">
        <v>35</v>
      </c>
      <c r="C4" s="915"/>
      <c r="D4" s="915" t="s">
        <v>36</v>
      </c>
      <c r="E4" s="915"/>
      <c r="F4" s="915" t="s">
        <v>38</v>
      </c>
      <c r="G4" s="915"/>
      <c r="H4" s="915" t="s">
        <v>37</v>
      </c>
      <c r="I4" s="915"/>
      <c r="J4" s="806" t="s">
        <v>4</v>
      </c>
      <c r="K4" s="806" t="s">
        <v>26</v>
      </c>
      <c r="L4" s="806"/>
      <c r="M4" s="913"/>
    </row>
    <row r="5" spans="1:13" s="4" customFormat="1" ht="12.75" customHeight="1">
      <c r="A5" s="122" t="s">
        <v>33</v>
      </c>
      <c r="B5" s="562" t="s">
        <v>4</v>
      </c>
      <c r="C5" s="562" t="s">
        <v>26</v>
      </c>
      <c r="D5" s="562" t="s">
        <v>4</v>
      </c>
      <c r="E5" s="562" t="s">
        <v>26</v>
      </c>
      <c r="F5" s="562" t="s">
        <v>4</v>
      </c>
      <c r="G5" s="562" t="s">
        <v>26</v>
      </c>
      <c r="H5" s="562" t="s">
        <v>4</v>
      </c>
      <c r="I5" s="562" t="s">
        <v>26</v>
      </c>
      <c r="J5" s="806"/>
      <c r="K5" s="806"/>
      <c r="L5" s="806"/>
      <c r="M5" s="914"/>
    </row>
    <row r="6" spans="1:13" s="5" customFormat="1" ht="12.75" customHeight="1">
      <c r="A6" s="122" t="s">
        <v>34</v>
      </c>
      <c r="B6" s="678"/>
      <c r="C6" s="679"/>
      <c r="D6" s="680">
        <v>3</v>
      </c>
      <c r="E6" s="680">
        <v>1</v>
      </c>
      <c r="F6" s="680">
        <v>2</v>
      </c>
      <c r="G6" s="681"/>
      <c r="H6" s="680">
        <v>4</v>
      </c>
      <c r="I6" s="678">
        <v>1</v>
      </c>
      <c r="J6" s="680"/>
      <c r="K6" s="680"/>
      <c r="L6" s="682">
        <v>9</v>
      </c>
      <c r="M6" s="682">
        <v>2</v>
      </c>
    </row>
    <row r="7" spans="1:13" s="5" customFormat="1" ht="12.75" customHeight="1">
      <c r="A7" s="122" t="s">
        <v>79</v>
      </c>
      <c r="B7" s="678"/>
      <c r="C7" s="679"/>
      <c r="D7" s="680">
        <v>3</v>
      </c>
      <c r="E7" s="680">
        <v>1</v>
      </c>
      <c r="F7" s="680">
        <v>2</v>
      </c>
      <c r="G7" s="678">
        <v>1</v>
      </c>
      <c r="H7" s="680">
        <v>2</v>
      </c>
      <c r="I7" s="678">
        <v>1</v>
      </c>
      <c r="J7" s="680"/>
      <c r="K7" s="680"/>
      <c r="L7" s="682">
        <v>7</v>
      </c>
      <c r="M7" s="682">
        <v>3</v>
      </c>
    </row>
    <row r="8" spans="1:13" s="5" customFormat="1" ht="12.75" customHeight="1">
      <c r="A8" s="122" t="s">
        <v>80</v>
      </c>
      <c r="B8" s="681"/>
      <c r="C8" s="679"/>
      <c r="D8" s="679"/>
      <c r="E8" s="679"/>
      <c r="F8" s="680">
        <v>3</v>
      </c>
      <c r="G8" s="678">
        <v>2</v>
      </c>
      <c r="H8" s="680">
        <v>2</v>
      </c>
      <c r="I8" s="678">
        <v>1</v>
      </c>
      <c r="J8" s="680"/>
      <c r="K8" s="680"/>
      <c r="L8" s="682">
        <v>5</v>
      </c>
      <c r="M8" s="682">
        <v>3</v>
      </c>
    </row>
    <row r="9" spans="1:13" s="5" customFormat="1" ht="12.75" customHeight="1">
      <c r="A9" s="122" t="s">
        <v>175</v>
      </c>
      <c r="B9" s="681"/>
      <c r="C9" s="679"/>
      <c r="D9" s="680">
        <v>7</v>
      </c>
      <c r="E9" s="680">
        <v>3</v>
      </c>
      <c r="F9" s="680">
        <v>26</v>
      </c>
      <c r="G9" s="678">
        <v>8</v>
      </c>
      <c r="H9" s="680">
        <v>12</v>
      </c>
      <c r="I9" s="678">
        <v>7</v>
      </c>
      <c r="J9" s="680"/>
      <c r="K9" s="680"/>
      <c r="L9" s="682">
        <v>45</v>
      </c>
      <c r="M9" s="682">
        <v>18</v>
      </c>
    </row>
    <row r="10" spans="1:13" s="5" customFormat="1" ht="12.75" customHeight="1">
      <c r="A10" s="683" t="s">
        <v>4</v>
      </c>
      <c r="B10" s="684">
        <v>0</v>
      </c>
      <c r="C10" s="682">
        <v>0</v>
      </c>
      <c r="D10" s="682">
        <v>13</v>
      </c>
      <c r="E10" s="682">
        <v>5</v>
      </c>
      <c r="F10" s="682">
        <v>33</v>
      </c>
      <c r="G10" s="684">
        <v>11</v>
      </c>
      <c r="H10" s="682">
        <v>20</v>
      </c>
      <c r="I10" s="684">
        <v>10</v>
      </c>
      <c r="J10" s="682">
        <v>0</v>
      </c>
      <c r="K10" s="682">
        <v>0</v>
      </c>
      <c r="L10" s="682">
        <v>66</v>
      </c>
      <c r="M10" s="682">
        <v>26</v>
      </c>
    </row>
    <row r="11" spans="1:13" s="5" customFormat="1" ht="12.75" customHeight="1">
      <c r="A11" s="919" t="s">
        <v>263</v>
      </c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4"/>
    </row>
    <row r="12" spans="1:13" s="5" customFormat="1" ht="12.75" customHeight="1">
      <c r="A12" s="685"/>
      <c r="B12" s="806" t="s">
        <v>35</v>
      </c>
      <c r="C12" s="806"/>
      <c r="D12" s="806" t="s">
        <v>36</v>
      </c>
      <c r="E12" s="806"/>
      <c r="F12" s="806" t="s">
        <v>38</v>
      </c>
      <c r="G12" s="806"/>
      <c r="H12" s="806" t="s">
        <v>37</v>
      </c>
      <c r="I12" s="806"/>
      <c r="J12" s="806" t="s">
        <v>4</v>
      </c>
      <c r="K12" s="806" t="s">
        <v>26</v>
      </c>
      <c r="L12" s="806"/>
      <c r="M12" s="913"/>
    </row>
    <row r="13" spans="1:13" s="5" customFormat="1" ht="12.75" customHeight="1">
      <c r="A13" s="122" t="s">
        <v>33</v>
      </c>
      <c r="B13" s="562" t="s">
        <v>4</v>
      </c>
      <c r="C13" s="562" t="s">
        <v>26</v>
      </c>
      <c r="D13" s="562" t="s">
        <v>4</v>
      </c>
      <c r="E13" s="562" t="s">
        <v>26</v>
      </c>
      <c r="F13" s="562" t="s">
        <v>4</v>
      </c>
      <c r="G13" s="562" t="s">
        <v>26</v>
      </c>
      <c r="H13" s="562" t="s">
        <v>4</v>
      </c>
      <c r="I13" s="562" t="s">
        <v>26</v>
      </c>
      <c r="J13" s="806"/>
      <c r="K13" s="806"/>
      <c r="L13" s="806"/>
      <c r="M13" s="914"/>
    </row>
    <row r="14" spans="1:13" s="5" customFormat="1" ht="12.75" customHeight="1">
      <c r="A14" s="122" t="s">
        <v>34</v>
      </c>
      <c r="B14" s="678">
        <v>2</v>
      </c>
      <c r="C14" s="680">
        <v>1</v>
      </c>
      <c r="D14" s="680">
        <v>1</v>
      </c>
      <c r="E14" s="679"/>
      <c r="F14" s="680">
        <v>1</v>
      </c>
      <c r="G14" s="678">
        <v>1</v>
      </c>
      <c r="H14" s="680">
        <v>3</v>
      </c>
      <c r="I14" s="681"/>
      <c r="J14" s="680">
        <v>1</v>
      </c>
      <c r="K14" s="679"/>
      <c r="L14" s="682">
        <v>8</v>
      </c>
      <c r="M14" s="682">
        <v>2</v>
      </c>
    </row>
    <row r="15" spans="1:13" s="5" customFormat="1" ht="12.75" customHeight="1">
      <c r="A15" s="122" t="s">
        <v>79</v>
      </c>
      <c r="B15" s="678">
        <v>2</v>
      </c>
      <c r="C15" s="679"/>
      <c r="D15" s="680">
        <v>3</v>
      </c>
      <c r="E15" s="679"/>
      <c r="F15" s="680">
        <v>4</v>
      </c>
      <c r="G15" s="681"/>
      <c r="H15" s="680">
        <v>1</v>
      </c>
      <c r="I15" s="681"/>
      <c r="J15" s="680"/>
      <c r="K15" s="679"/>
      <c r="L15" s="682">
        <v>10</v>
      </c>
      <c r="M15" s="682">
        <v>0</v>
      </c>
    </row>
    <row r="16" spans="1:13" s="5" customFormat="1" ht="12.75" customHeight="1">
      <c r="A16" s="122" t="s">
        <v>80</v>
      </c>
      <c r="B16" s="678">
        <v>1</v>
      </c>
      <c r="C16" s="679"/>
      <c r="D16" s="679"/>
      <c r="E16" s="679"/>
      <c r="F16" s="679"/>
      <c r="G16" s="681"/>
      <c r="H16" s="680">
        <v>3</v>
      </c>
      <c r="I16" s="681"/>
      <c r="J16" s="679"/>
      <c r="K16" s="679"/>
      <c r="L16" s="682">
        <v>4</v>
      </c>
      <c r="M16" s="682">
        <v>0</v>
      </c>
    </row>
    <row r="17" spans="1:13" s="5" customFormat="1" ht="12.75" customHeight="1">
      <c r="A17" s="122" t="s">
        <v>175</v>
      </c>
      <c r="B17" s="678">
        <v>1</v>
      </c>
      <c r="C17" s="679"/>
      <c r="D17" s="680">
        <v>9</v>
      </c>
      <c r="E17" s="680">
        <v>4</v>
      </c>
      <c r="F17" s="680">
        <v>15</v>
      </c>
      <c r="G17" s="678">
        <v>7</v>
      </c>
      <c r="H17" s="680">
        <v>2</v>
      </c>
      <c r="I17" s="678">
        <v>1</v>
      </c>
      <c r="J17" s="679"/>
      <c r="K17" s="679"/>
      <c r="L17" s="682">
        <v>27</v>
      </c>
      <c r="M17" s="682">
        <v>12</v>
      </c>
    </row>
    <row r="18" spans="1:13" ht="12.75" customHeight="1">
      <c r="A18" s="683" t="s">
        <v>4</v>
      </c>
      <c r="B18" s="684">
        <v>6</v>
      </c>
      <c r="C18" s="682">
        <v>1</v>
      </c>
      <c r="D18" s="682">
        <v>13</v>
      </c>
      <c r="E18" s="682">
        <v>4</v>
      </c>
      <c r="F18" s="682">
        <v>20</v>
      </c>
      <c r="G18" s="684">
        <v>8</v>
      </c>
      <c r="H18" s="682">
        <v>9</v>
      </c>
      <c r="I18" s="684">
        <v>1</v>
      </c>
      <c r="J18" s="682">
        <v>1</v>
      </c>
      <c r="K18" s="682">
        <v>0</v>
      </c>
      <c r="L18" s="682">
        <v>49</v>
      </c>
      <c r="M18" s="682">
        <v>14</v>
      </c>
    </row>
    <row r="19" spans="1:13" ht="12.75" customHeight="1">
      <c r="A19" s="919" t="s">
        <v>264</v>
      </c>
      <c r="B19" s="920"/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1"/>
    </row>
    <row r="20" spans="1:13" ht="12.75" customHeight="1">
      <c r="A20" s="685"/>
      <c r="B20" s="806" t="s">
        <v>35</v>
      </c>
      <c r="C20" s="806"/>
      <c r="D20" s="806" t="s">
        <v>36</v>
      </c>
      <c r="E20" s="806"/>
      <c r="F20" s="806" t="s">
        <v>38</v>
      </c>
      <c r="G20" s="806"/>
      <c r="H20" s="806" t="s">
        <v>37</v>
      </c>
      <c r="I20" s="806"/>
      <c r="J20" s="806" t="s">
        <v>4</v>
      </c>
      <c r="K20" s="806" t="s">
        <v>26</v>
      </c>
      <c r="L20" s="806"/>
      <c r="M20" s="913"/>
    </row>
    <row r="21" spans="1:13" ht="12.75" customHeight="1">
      <c r="A21" s="122" t="s">
        <v>33</v>
      </c>
      <c r="B21" s="562" t="s">
        <v>4</v>
      </c>
      <c r="C21" s="562" t="s">
        <v>26</v>
      </c>
      <c r="D21" s="562" t="s">
        <v>4</v>
      </c>
      <c r="E21" s="562" t="s">
        <v>26</v>
      </c>
      <c r="F21" s="562" t="s">
        <v>4</v>
      </c>
      <c r="G21" s="562" t="s">
        <v>26</v>
      </c>
      <c r="H21" s="562" t="s">
        <v>4</v>
      </c>
      <c r="I21" s="562" t="s">
        <v>26</v>
      </c>
      <c r="J21" s="806"/>
      <c r="K21" s="806"/>
      <c r="L21" s="806"/>
      <c r="M21" s="914"/>
    </row>
    <row r="22" spans="1:13" ht="12.75" customHeight="1">
      <c r="A22" s="122" t="s">
        <v>34</v>
      </c>
      <c r="B22" s="678">
        <v>2</v>
      </c>
      <c r="C22" s="679"/>
      <c r="D22" s="679"/>
      <c r="E22" s="679"/>
      <c r="F22" s="680">
        <v>1</v>
      </c>
      <c r="G22" s="678">
        <v>1</v>
      </c>
      <c r="H22" s="679"/>
      <c r="I22" s="681"/>
      <c r="J22" s="679"/>
      <c r="K22" s="679"/>
      <c r="L22" s="682">
        <v>3</v>
      </c>
      <c r="M22" s="682">
        <v>1</v>
      </c>
    </row>
    <row r="23" spans="1:13" ht="12.75" customHeight="1">
      <c r="A23" s="122" t="s">
        <v>79</v>
      </c>
      <c r="B23" s="681"/>
      <c r="C23" s="679"/>
      <c r="D23" s="680">
        <v>2</v>
      </c>
      <c r="E23" s="679"/>
      <c r="F23" s="680">
        <v>1</v>
      </c>
      <c r="G23" s="681"/>
      <c r="H23" s="680">
        <v>5</v>
      </c>
      <c r="I23" s="678">
        <v>2</v>
      </c>
      <c r="J23" s="679">
        <v>1</v>
      </c>
      <c r="K23" s="679"/>
      <c r="L23" s="682">
        <v>9</v>
      </c>
      <c r="M23" s="682">
        <v>2</v>
      </c>
    </row>
    <row r="24" spans="1:13" ht="12.75" customHeight="1">
      <c r="A24" s="122" t="s">
        <v>80</v>
      </c>
      <c r="B24" s="681"/>
      <c r="C24" s="679"/>
      <c r="D24" s="679"/>
      <c r="E24" s="679"/>
      <c r="F24" s="679"/>
      <c r="G24" s="681"/>
      <c r="H24" s="679"/>
      <c r="I24" s="681"/>
      <c r="J24" s="679"/>
      <c r="K24" s="679"/>
      <c r="L24" s="682">
        <v>0</v>
      </c>
      <c r="M24" s="682">
        <v>0</v>
      </c>
    </row>
    <row r="25" spans="1:13" ht="12.75" customHeight="1">
      <c r="A25" s="122" t="s">
        <v>175</v>
      </c>
      <c r="B25" s="678">
        <v>3</v>
      </c>
      <c r="C25" s="680">
        <v>1</v>
      </c>
      <c r="D25" s="680">
        <v>14</v>
      </c>
      <c r="E25" s="680">
        <v>4</v>
      </c>
      <c r="F25" s="680">
        <v>11</v>
      </c>
      <c r="G25" s="678">
        <v>5</v>
      </c>
      <c r="H25" s="680">
        <v>22</v>
      </c>
      <c r="I25" s="678">
        <v>8</v>
      </c>
      <c r="J25" s="679"/>
      <c r="K25" s="679"/>
      <c r="L25" s="682">
        <v>50</v>
      </c>
      <c r="M25" s="682">
        <v>18</v>
      </c>
    </row>
    <row r="26" spans="1:13" ht="12.75" customHeight="1">
      <c r="A26" s="686" t="s">
        <v>4</v>
      </c>
      <c r="B26" s="684">
        <v>5</v>
      </c>
      <c r="C26" s="682">
        <v>1</v>
      </c>
      <c r="D26" s="682">
        <v>16</v>
      </c>
      <c r="E26" s="682">
        <v>4</v>
      </c>
      <c r="F26" s="682">
        <v>13</v>
      </c>
      <c r="G26" s="684">
        <v>6</v>
      </c>
      <c r="H26" s="682">
        <v>27</v>
      </c>
      <c r="I26" s="684">
        <v>10</v>
      </c>
      <c r="J26" s="682">
        <v>1</v>
      </c>
      <c r="K26" s="682">
        <v>0</v>
      </c>
      <c r="L26" s="682">
        <v>62</v>
      </c>
      <c r="M26" s="682">
        <v>21</v>
      </c>
    </row>
    <row r="27" spans="1:13" s="281" customFormat="1" ht="12.75" customHeight="1">
      <c r="A27" s="919" t="s">
        <v>265</v>
      </c>
      <c r="B27" s="920"/>
      <c r="C27" s="920"/>
      <c r="D27" s="920"/>
      <c r="E27" s="920"/>
      <c r="F27" s="920"/>
      <c r="G27" s="920"/>
      <c r="H27" s="920"/>
      <c r="I27" s="920"/>
      <c r="J27" s="920"/>
      <c r="K27" s="920"/>
      <c r="L27" s="920"/>
      <c r="M27" s="921"/>
    </row>
    <row r="28" spans="1:13" s="281" customFormat="1" ht="12.75" customHeight="1">
      <c r="A28" s="685"/>
      <c r="B28" s="806" t="s">
        <v>35</v>
      </c>
      <c r="C28" s="806"/>
      <c r="D28" s="806" t="s">
        <v>36</v>
      </c>
      <c r="E28" s="806"/>
      <c r="F28" s="806" t="s">
        <v>38</v>
      </c>
      <c r="G28" s="806"/>
      <c r="H28" s="806" t="s">
        <v>37</v>
      </c>
      <c r="I28" s="806"/>
      <c r="J28" s="806" t="s">
        <v>4</v>
      </c>
      <c r="K28" s="806" t="s">
        <v>26</v>
      </c>
      <c r="L28" s="806"/>
      <c r="M28" s="913"/>
    </row>
    <row r="29" spans="1:13" s="281" customFormat="1" ht="12.75" customHeight="1">
      <c r="A29" s="122" t="s">
        <v>33</v>
      </c>
      <c r="B29" s="562" t="s">
        <v>4</v>
      </c>
      <c r="C29" s="562" t="s">
        <v>26</v>
      </c>
      <c r="D29" s="562" t="s">
        <v>4</v>
      </c>
      <c r="E29" s="562" t="s">
        <v>26</v>
      </c>
      <c r="F29" s="562" t="s">
        <v>4</v>
      </c>
      <c r="G29" s="562" t="s">
        <v>26</v>
      </c>
      <c r="H29" s="562" t="s">
        <v>4</v>
      </c>
      <c r="I29" s="562" t="s">
        <v>26</v>
      </c>
      <c r="J29" s="806"/>
      <c r="K29" s="806"/>
      <c r="L29" s="806"/>
      <c r="M29" s="914"/>
    </row>
    <row r="30" spans="1:13" s="281" customFormat="1" ht="12.75" customHeight="1">
      <c r="A30" s="122" t="s">
        <v>34</v>
      </c>
      <c r="B30" s="678">
        <v>1</v>
      </c>
      <c r="C30" s="679"/>
      <c r="D30" s="680">
        <v>2</v>
      </c>
      <c r="E30" s="680">
        <v>1</v>
      </c>
      <c r="F30" s="680">
        <v>9</v>
      </c>
      <c r="G30" s="678">
        <v>2</v>
      </c>
      <c r="H30" s="680">
        <v>17</v>
      </c>
      <c r="I30" s="678">
        <v>9</v>
      </c>
      <c r="J30" s="680"/>
      <c r="K30" s="679"/>
      <c r="L30" s="682">
        <v>29</v>
      </c>
      <c r="M30" s="682">
        <v>12</v>
      </c>
    </row>
    <row r="31" spans="1:13" s="281" customFormat="1" ht="12.75" customHeight="1">
      <c r="A31" s="122" t="s">
        <v>79</v>
      </c>
      <c r="B31" s="678">
        <v>1</v>
      </c>
      <c r="C31" s="679"/>
      <c r="D31" s="680">
        <v>2</v>
      </c>
      <c r="E31" s="680">
        <v>1</v>
      </c>
      <c r="F31" s="680">
        <v>3</v>
      </c>
      <c r="G31" s="678">
        <v>1</v>
      </c>
      <c r="H31" s="680">
        <v>4</v>
      </c>
      <c r="I31" s="678">
        <v>4</v>
      </c>
      <c r="J31" s="679"/>
      <c r="K31" s="679"/>
      <c r="L31" s="682">
        <v>10</v>
      </c>
      <c r="M31" s="682">
        <v>6</v>
      </c>
    </row>
    <row r="32" spans="1:13" s="281" customFormat="1" ht="12.75" customHeight="1">
      <c r="A32" s="122" t="s">
        <v>80</v>
      </c>
      <c r="B32" s="681"/>
      <c r="C32" s="679"/>
      <c r="D32" s="679"/>
      <c r="E32" s="679"/>
      <c r="F32" s="680">
        <v>2</v>
      </c>
      <c r="G32" s="678">
        <v>1</v>
      </c>
      <c r="H32" s="680">
        <v>1</v>
      </c>
      <c r="I32" s="678">
        <v>1</v>
      </c>
      <c r="J32" s="679"/>
      <c r="K32" s="679"/>
      <c r="L32" s="682">
        <v>3</v>
      </c>
      <c r="M32" s="682">
        <v>2</v>
      </c>
    </row>
    <row r="33" spans="1:13" s="281" customFormat="1" ht="12.75" customHeight="1">
      <c r="A33" s="122" t="s">
        <v>175</v>
      </c>
      <c r="B33" s="678">
        <v>1</v>
      </c>
      <c r="C33" s="679"/>
      <c r="D33" s="680">
        <v>1</v>
      </c>
      <c r="E33" s="679"/>
      <c r="F33" s="680">
        <v>9</v>
      </c>
      <c r="G33" s="678">
        <v>6</v>
      </c>
      <c r="H33" s="680">
        <v>15</v>
      </c>
      <c r="I33" s="678">
        <v>15</v>
      </c>
      <c r="J33" s="679"/>
      <c r="K33" s="679"/>
      <c r="L33" s="682">
        <v>26</v>
      </c>
      <c r="M33" s="682">
        <v>21</v>
      </c>
    </row>
    <row r="34" spans="1:13" s="281" customFormat="1" ht="12.75" customHeight="1">
      <c r="A34" s="686" t="s">
        <v>4</v>
      </c>
      <c r="B34" s="684">
        <v>3</v>
      </c>
      <c r="C34" s="684">
        <v>0</v>
      </c>
      <c r="D34" s="684">
        <v>5</v>
      </c>
      <c r="E34" s="684">
        <v>2</v>
      </c>
      <c r="F34" s="684">
        <v>23</v>
      </c>
      <c r="G34" s="684">
        <v>10</v>
      </c>
      <c r="H34" s="684">
        <v>37</v>
      </c>
      <c r="I34" s="684">
        <v>29</v>
      </c>
      <c r="J34" s="682">
        <v>0</v>
      </c>
      <c r="K34" s="682">
        <v>0</v>
      </c>
      <c r="L34" s="682">
        <v>68</v>
      </c>
      <c r="M34" s="682">
        <v>41</v>
      </c>
    </row>
    <row r="35" spans="1:13" s="281" customFormat="1" ht="12.75" customHeight="1">
      <c r="A35" s="919" t="s">
        <v>332</v>
      </c>
      <c r="B35" s="920"/>
      <c r="C35" s="920"/>
      <c r="D35" s="920"/>
      <c r="E35" s="920"/>
      <c r="F35" s="920"/>
      <c r="G35" s="920"/>
      <c r="H35" s="920"/>
      <c r="I35" s="920"/>
      <c r="J35" s="920"/>
      <c r="K35" s="920"/>
      <c r="L35" s="920"/>
      <c r="M35" s="921"/>
    </row>
    <row r="36" spans="1:13" s="281" customFormat="1" ht="12.75" customHeight="1">
      <c r="A36" s="685"/>
      <c r="B36" s="806" t="s">
        <v>35</v>
      </c>
      <c r="C36" s="806"/>
      <c r="D36" s="806" t="s">
        <v>36</v>
      </c>
      <c r="E36" s="806"/>
      <c r="F36" s="806" t="s">
        <v>38</v>
      </c>
      <c r="G36" s="806"/>
      <c r="H36" s="806" t="s">
        <v>37</v>
      </c>
      <c r="I36" s="806"/>
      <c r="J36" s="806" t="s">
        <v>4</v>
      </c>
      <c r="K36" s="806" t="s">
        <v>26</v>
      </c>
      <c r="L36" s="806"/>
      <c r="M36" s="913"/>
    </row>
    <row r="37" spans="1:13" s="281" customFormat="1" ht="12.75" customHeight="1">
      <c r="A37" s="122" t="s">
        <v>33</v>
      </c>
      <c r="B37" s="562" t="s">
        <v>4</v>
      </c>
      <c r="C37" s="562" t="s">
        <v>26</v>
      </c>
      <c r="D37" s="562" t="s">
        <v>4</v>
      </c>
      <c r="E37" s="562" t="s">
        <v>26</v>
      </c>
      <c r="F37" s="562" t="s">
        <v>4</v>
      </c>
      <c r="G37" s="562" t="s">
        <v>26</v>
      </c>
      <c r="H37" s="562" t="s">
        <v>4</v>
      </c>
      <c r="I37" s="562" t="s">
        <v>26</v>
      </c>
      <c r="J37" s="806"/>
      <c r="K37" s="806"/>
      <c r="L37" s="806"/>
      <c r="M37" s="914"/>
    </row>
    <row r="38" spans="1:13" s="281" customFormat="1" ht="12.75" customHeight="1">
      <c r="A38" s="122" t="s">
        <v>34</v>
      </c>
      <c r="B38" s="678">
        <v>1</v>
      </c>
      <c r="C38" s="679"/>
      <c r="D38" s="679"/>
      <c r="E38" s="679"/>
      <c r="F38" s="680">
        <v>5</v>
      </c>
      <c r="G38" s="678">
        <v>2</v>
      </c>
      <c r="H38" s="680">
        <v>2</v>
      </c>
      <c r="I38" s="681"/>
      <c r="J38" s="680">
        <v>1</v>
      </c>
      <c r="K38" s="680">
        <v>1</v>
      </c>
      <c r="L38" s="682">
        <v>9</v>
      </c>
      <c r="M38" s="682">
        <v>3</v>
      </c>
    </row>
    <row r="39" spans="1:13" s="281" customFormat="1" ht="12.75" customHeight="1">
      <c r="A39" s="122" t="s">
        <v>79</v>
      </c>
      <c r="B39" s="681"/>
      <c r="C39" s="679"/>
      <c r="D39" s="680">
        <v>1</v>
      </c>
      <c r="E39" s="679"/>
      <c r="F39" s="680">
        <v>1</v>
      </c>
      <c r="G39" s="681"/>
      <c r="H39" s="680">
        <v>4</v>
      </c>
      <c r="I39" s="678">
        <v>1</v>
      </c>
      <c r="J39" s="680"/>
      <c r="K39" s="680"/>
      <c r="L39" s="682">
        <v>6</v>
      </c>
      <c r="M39" s="682">
        <v>1</v>
      </c>
    </row>
    <row r="40" spans="1:13" s="281" customFormat="1" ht="12.75" customHeight="1">
      <c r="A40" s="122" t="s">
        <v>80</v>
      </c>
      <c r="B40" s="681"/>
      <c r="C40" s="679"/>
      <c r="D40" s="687">
        <v>1</v>
      </c>
      <c r="E40" s="679"/>
      <c r="F40" s="680">
        <v>3</v>
      </c>
      <c r="G40" s="681"/>
      <c r="H40" s="680">
        <v>1</v>
      </c>
      <c r="I40" s="681"/>
      <c r="J40" s="680">
        <v>2</v>
      </c>
      <c r="K40" s="679"/>
      <c r="L40" s="682">
        <v>7</v>
      </c>
      <c r="M40" s="682">
        <v>0</v>
      </c>
    </row>
    <row r="41" spans="1:13" s="281" customFormat="1" ht="12.75" customHeight="1">
      <c r="A41" s="122" t="s">
        <v>175</v>
      </c>
      <c r="B41" s="678">
        <v>3</v>
      </c>
      <c r="C41" s="680">
        <v>1</v>
      </c>
      <c r="D41" s="680">
        <v>6</v>
      </c>
      <c r="E41" s="679"/>
      <c r="F41" s="680">
        <v>14</v>
      </c>
      <c r="G41" s="678">
        <v>8</v>
      </c>
      <c r="H41" s="680">
        <v>5</v>
      </c>
      <c r="I41" s="681"/>
      <c r="J41" s="680">
        <v>1</v>
      </c>
      <c r="K41" s="680">
        <v>1</v>
      </c>
      <c r="L41" s="682">
        <v>29</v>
      </c>
      <c r="M41" s="682">
        <v>10</v>
      </c>
    </row>
    <row r="42" spans="1:13" s="281" customFormat="1" ht="12.75" customHeight="1">
      <c r="A42" s="686" t="s">
        <v>4</v>
      </c>
      <c r="B42" s="684">
        <v>4</v>
      </c>
      <c r="C42" s="682">
        <v>1</v>
      </c>
      <c r="D42" s="682">
        <v>8</v>
      </c>
      <c r="E42" s="682">
        <v>0</v>
      </c>
      <c r="F42" s="682">
        <v>23</v>
      </c>
      <c r="G42" s="684">
        <v>10</v>
      </c>
      <c r="H42" s="682">
        <v>12</v>
      </c>
      <c r="I42" s="684">
        <v>1</v>
      </c>
      <c r="J42" s="682">
        <v>4</v>
      </c>
      <c r="K42" s="682">
        <v>2</v>
      </c>
      <c r="L42" s="682">
        <v>51</v>
      </c>
      <c r="M42" s="682">
        <v>14</v>
      </c>
    </row>
    <row r="43" spans="1:13" s="281" customFormat="1" ht="12.75" customHeight="1">
      <c r="A43" s="922" t="s">
        <v>267</v>
      </c>
      <c r="B43" s="923"/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4"/>
    </row>
    <row r="44" spans="1:13" s="281" customFormat="1" ht="12.75" customHeight="1">
      <c r="A44" s="685"/>
      <c r="B44" s="806" t="s">
        <v>35</v>
      </c>
      <c r="C44" s="806"/>
      <c r="D44" s="806" t="s">
        <v>36</v>
      </c>
      <c r="E44" s="806"/>
      <c r="F44" s="806" t="s">
        <v>38</v>
      </c>
      <c r="G44" s="806"/>
      <c r="H44" s="806" t="s">
        <v>37</v>
      </c>
      <c r="I44" s="806"/>
      <c r="J44" s="806" t="s">
        <v>4</v>
      </c>
      <c r="K44" s="806" t="s">
        <v>26</v>
      </c>
      <c r="L44" s="806"/>
      <c r="M44" s="913"/>
    </row>
    <row r="45" spans="1:13" s="281" customFormat="1" ht="12.75" customHeight="1">
      <c r="A45" s="122" t="s">
        <v>33</v>
      </c>
      <c r="B45" s="562" t="s">
        <v>4</v>
      </c>
      <c r="C45" s="562" t="s">
        <v>26</v>
      </c>
      <c r="D45" s="562" t="s">
        <v>4</v>
      </c>
      <c r="E45" s="562" t="s">
        <v>26</v>
      </c>
      <c r="F45" s="562" t="s">
        <v>4</v>
      </c>
      <c r="G45" s="562" t="s">
        <v>26</v>
      </c>
      <c r="H45" s="562" t="s">
        <v>4</v>
      </c>
      <c r="I45" s="562" t="s">
        <v>26</v>
      </c>
      <c r="J45" s="806"/>
      <c r="K45" s="806"/>
      <c r="L45" s="806"/>
      <c r="M45" s="914"/>
    </row>
    <row r="46" spans="1:13" s="281" customFormat="1" ht="12.75" customHeight="1">
      <c r="A46" s="122" t="s">
        <v>34</v>
      </c>
      <c r="B46" s="678">
        <v>2</v>
      </c>
      <c r="C46" s="679"/>
      <c r="D46" s="680">
        <v>1</v>
      </c>
      <c r="E46" s="679"/>
      <c r="F46" s="680">
        <v>3</v>
      </c>
      <c r="G46" s="678">
        <v>1</v>
      </c>
      <c r="H46" s="679"/>
      <c r="I46" s="681"/>
      <c r="J46" s="680"/>
      <c r="K46" s="680"/>
      <c r="L46" s="688">
        <v>6</v>
      </c>
      <c r="M46" s="688">
        <v>1</v>
      </c>
    </row>
    <row r="47" spans="1:13" s="281" customFormat="1" ht="12.75" customHeight="1">
      <c r="A47" s="122" t="s">
        <v>79</v>
      </c>
      <c r="B47" s="678">
        <v>2</v>
      </c>
      <c r="C47" s="679"/>
      <c r="D47" s="680">
        <v>5</v>
      </c>
      <c r="E47" s="680">
        <v>2</v>
      </c>
      <c r="F47" s="680">
        <v>9</v>
      </c>
      <c r="G47" s="678">
        <v>3</v>
      </c>
      <c r="H47" s="680">
        <v>3</v>
      </c>
      <c r="I47" s="678">
        <v>1</v>
      </c>
      <c r="J47" s="680"/>
      <c r="K47" s="680"/>
      <c r="L47" s="688">
        <v>19</v>
      </c>
      <c r="M47" s="688">
        <v>6</v>
      </c>
    </row>
    <row r="48" spans="1:13" s="281" customFormat="1" ht="12.75" customHeight="1">
      <c r="A48" s="122" t="s">
        <v>80</v>
      </c>
      <c r="B48" s="681"/>
      <c r="C48" s="679"/>
      <c r="D48" s="679"/>
      <c r="E48" s="679"/>
      <c r="F48" s="680">
        <v>1</v>
      </c>
      <c r="G48" s="678">
        <v>1</v>
      </c>
      <c r="H48" s="679"/>
      <c r="I48" s="681"/>
      <c r="J48" s="679"/>
      <c r="K48" s="679"/>
      <c r="L48" s="688">
        <v>1</v>
      </c>
      <c r="M48" s="688">
        <v>1</v>
      </c>
    </row>
    <row r="49" spans="1:13" s="281" customFormat="1" ht="12.75" customHeight="1">
      <c r="A49" s="122" t="s">
        <v>175</v>
      </c>
      <c r="B49" s="678">
        <v>4</v>
      </c>
      <c r="C49" s="680">
        <v>2</v>
      </c>
      <c r="D49" s="680">
        <v>14</v>
      </c>
      <c r="E49" s="680">
        <v>3</v>
      </c>
      <c r="F49" s="680">
        <v>21</v>
      </c>
      <c r="G49" s="678">
        <v>7</v>
      </c>
      <c r="H49" s="680">
        <v>10</v>
      </c>
      <c r="I49" s="678">
        <v>4</v>
      </c>
      <c r="J49" s="679"/>
      <c r="K49" s="679"/>
      <c r="L49" s="688">
        <v>49</v>
      </c>
      <c r="M49" s="688">
        <v>16</v>
      </c>
    </row>
    <row r="50" spans="1:13" s="281" customFormat="1" ht="12.75" customHeight="1">
      <c r="A50" s="686" t="s">
        <v>4</v>
      </c>
      <c r="B50" s="689">
        <v>8</v>
      </c>
      <c r="C50" s="688">
        <v>2</v>
      </c>
      <c r="D50" s="688">
        <v>20</v>
      </c>
      <c r="E50" s="688">
        <v>5</v>
      </c>
      <c r="F50" s="688">
        <v>34</v>
      </c>
      <c r="G50" s="689">
        <v>12</v>
      </c>
      <c r="H50" s="688">
        <v>13</v>
      </c>
      <c r="I50" s="689">
        <v>5</v>
      </c>
      <c r="J50" s="688">
        <v>0</v>
      </c>
      <c r="K50" s="688">
        <v>0</v>
      </c>
      <c r="L50" s="690">
        <v>75</v>
      </c>
      <c r="M50" s="688">
        <v>24</v>
      </c>
    </row>
    <row r="51" spans="1:13" s="281" customFormat="1" ht="12.75" customHeight="1">
      <c r="A51" s="919" t="s">
        <v>268</v>
      </c>
      <c r="B51" s="920"/>
      <c r="C51" s="920"/>
      <c r="D51" s="920"/>
      <c r="E51" s="920"/>
      <c r="F51" s="920"/>
      <c r="G51" s="920"/>
      <c r="H51" s="920"/>
      <c r="I51" s="920"/>
      <c r="J51" s="920"/>
      <c r="K51" s="920"/>
      <c r="L51" s="920"/>
      <c r="M51" s="921"/>
    </row>
    <row r="52" spans="1:13" s="281" customFormat="1" ht="12.75" customHeight="1">
      <c r="A52" s="685"/>
      <c r="B52" s="806" t="s">
        <v>35</v>
      </c>
      <c r="C52" s="806"/>
      <c r="D52" s="806" t="s">
        <v>36</v>
      </c>
      <c r="E52" s="806"/>
      <c r="F52" s="806" t="s">
        <v>38</v>
      </c>
      <c r="G52" s="806"/>
      <c r="H52" s="806" t="s">
        <v>37</v>
      </c>
      <c r="I52" s="806"/>
      <c r="J52" s="806" t="s">
        <v>4</v>
      </c>
      <c r="K52" s="806" t="s">
        <v>26</v>
      </c>
      <c r="L52" s="806"/>
      <c r="M52" s="913"/>
    </row>
    <row r="53" spans="1:13" s="281" customFormat="1" ht="12.75" customHeight="1">
      <c r="A53" s="122" t="s">
        <v>33</v>
      </c>
      <c r="B53" s="562" t="s">
        <v>4</v>
      </c>
      <c r="C53" s="562" t="s">
        <v>26</v>
      </c>
      <c r="D53" s="562" t="s">
        <v>4</v>
      </c>
      <c r="E53" s="562" t="s">
        <v>26</v>
      </c>
      <c r="F53" s="562" t="s">
        <v>4</v>
      </c>
      <c r="G53" s="562" t="s">
        <v>26</v>
      </c>
      <c r="H53" s="562" t="s">
        <v>4</v>
      </c>
      <c r="I53" s="562" t="s">
        <v>26</v>
      </c>
      <c r="J53" s="806"/>
      <c r="K53" s="806"/>
      <c r="L53" s="806"/>
      <c r="M53" s="914"/>
    </row>
    <row r="54" spans="1:13" s="281" customFormat="1" ht="12.75" customHeight="1">
      <c r="A54" s="122" t="s">
        <v>34</v>
      </c>
      <c r="B54" s="681"/>
      <c r="C54" s="679"/>
      <c r="D54" s="679"/>
      <c r="E54" s="679"/>
      <c r="F54" s="680">
        <v>2</v>
      </c>
      <c r="G54" s="678">
        <v>2</v>
      </c>
      <c r="H54" s="680">
        <v>1</v>
      </c>
      <c r="I54" s="681"/>
      <c r="J54" s="679"/>
      <c r="K54" s="679"/>
      <c r="L54" s="682">
        <v>3</v>
      </c>
      <c r="M54" s="682">
        <v>2</v>
      </c>
    </row>
    <row r="55" spans="1:13" s="281" customFormat="1" ht="12.75" customHeight="1">
      <c r="A55" s="122" t="s">
        <v>79</v>
      </c>
      <c r="B55" s="681"/>
      <c r="C55" s="679"/>
      <c r="D55" s="680">
        <v>4</v>
      </c>
      <c r="E55" s="680">
        <v>2</v>
      </c>
      <c r="F55" s="680">
        <v>10</v>
      </c>
      <c r="G55" s="678">
        <v>4</v>
      </c>
      <c r="H55" s="680">
        <v>10</v>
      </c>
      <c r="I55" s="678">
        <v>8</v>
      </c>
      <c r="J55" s="679"/>
      <c r="K55" s="679"/>
      <c r="L55" s="682">
        <v>24</v>
      </c>
      <c r="M55" s="682">
        <v>14</v>
      </c>
    </row>
    <row r="56" spans="1:13" s="281" customFormat="1" ht="12.75" customHeight="1">
      <c r="A56" s="122" t="s">
        <v>80</v>
      </c>
      <c r="B56" s="681"/>
      <c r="C56" s="679"/>
      <c r="D56" s="679"/>
      <c r="E56" s="679"/>
      <c r="F56" s="679"/>
      <c r="G56" s="681"/>
      <c r="H56" s="679"/>
      <c r="I56" s="681"/>
      <c r="J56" s="679"/>
      <c r="K56" s="679"/>
      <c r="L56" s="682">
        <v>0</v>
      </c>
      <c r="M56" s="682">
        <v>0</v>
      </c>
    </row>
    <row r="57" spans="1:13" s="281" customFormat="1" ht="12.75" customHeight="1">
      <c r="A57" s="122" t="s">
        <v>175</v>
      </c>
      <c r="B57" s="678">
        <v>6</v>
      </c>
      <c r="C57" s="680">
        <v>1</v>
      </c>
      <c r="D57" s="680">
        <v>20</v>
      </c>
      <c r="E57" s="680">
        <v>11</v>
      </c>
      <c r="F57" s="680">
        <v>47</v>
      </c>
      <c r="G57" s="678">
        <v>20</v>
      </c>
      <c r="H57" s="680">
        <v>12</v>
      </c>
      <c r="I57" s="678">
        <v>5</v>
      </c>
      <c r="J57" s="679"/>
      <c r="K57" s="679"/>
      <c r="L57" s="682">
        <v>85</v>
      </c>
      <c r="M57" s="682">
        <v>37</v>
      </c>
    </row>
    <row r="58" spans="1:13" s="281" customFormat="1" ht="12.75" customHeight="1">
      <c r="A58" s="686" t="s">
        <v>4</v>
      </c>
      <c r="B58" s="684">
        <v>6</v>
      </c>
      <c r="C58" s="684">
        <v>1</v>
      </c>
      <c r="D58" s="684">
        <v>24</v>
      </c>
      <c r="E58" s="684">
        <v>13</v>
      </c>
      <c r="F58" s="684">
        <v>59</v>
      </c>
      <c r="G58" s="684">
        <v>26</v>
      </c>
      <c r="H58" s="684">
        <v>23</v>
      </c>
      <c r="I58" s="684">
        <v>13</v>
      </c>
      <c r="J58" s="682">
        <v>0</v>
      </c>
      <c r="K58" s="682">
        <v>0</v>
      </c>
      <c r="L58" s="682">
        <v>112</v>
      </c>
      <c r="M58" s="682">
        <v>53</v>
      </c>
    </row>
    <row r="59" spans="1:13" s="281" customFormat="1" ht="12.75" customHeight="1">
      <c r="A59" s="919" t="s">
        <v>269</v>
      </c>
      <c r="B59" s="920"/>
      <c r="C59" s="920"/>
      <c r="D59" s="920"/>
      <c r="E59" s="920"/>
      <c r="F59" s="920"/>
      <c r="G59" s="920"/>
      <c r="H59" s="920"/>
      <c r="I59" s="920"/>
      <c r="J59" s="920"/>
      <c r="K59" s="920"/>
      <c r="L59" s="920"/>
      <c r="M59" s="921"/>
    </row>
    <row r="60" spans="1:13" s="281" customFormat="1" ht="12.75" customHeight="1">
      <c r="A60" s="685"/>
      <c r="B60" s="806" t="s">
        <v>35</v>
      </c>
      <c r="C60" s="806"/>
      <c r="D60" s="806" t="s">
        <v>36</v>
      </c>
      <c r="E60" s="806"/>
      <c r="F60" s="806" t="s">
        <v>38</v>
      </c>
      <c r="G60" s="806"/>
      <c r="H60" s="806" t="s">
        <v>37</v>
      </c>
      <c r="I60" s="806"/>
      <c r="J60" s="806" t="s">
        <v>4</v>
      </c>
      <c r="K60" s="806" t="s">
        <v>26</v>
      </c>
      <c r="L60" s="806"/>
      <c r="M60" s="913"/>
    </row>
    <row r="61" spans="1:13" s="281" customFormat="1" ht="12.75" customHeight="1">
      <c r="A61" s="122" t="s">
        <v>33</v>
      </c>
      <c r="B61" s="562" t="s">
        <v>4</v>
      </c>
      <c r="C61" s="562" t="s">
        <v>26</v>
      </c>
      <c r="D61" s="562" t="s">
        <v>4</v>
      </c>
      <c r="E61" s="562" t="s">
        <v>26</v>
      </c>
      <c r="F61" s="562" t="s">
        <v>4</v>
      </c>
      <c r="G61" s="562" t="s">
        <v>26</v>
      </c>
      <c r="H61" s="562" t="s">
        <v>4</v>
      </c>
      <c r="I61" s="562" t="s">
        <v>26</v>
      </c>
      <c r="J61" s="806"/>
      <c r="K61" s="806"/>
      <c r="L61" s="806"/>
      <c r="M61" s="914"/>
    </row>
    <row r="62" spans="1:13" s="281" customFormat="1" ht="12.75" customHeight="1">
      <c r="A62" s="122" t="s">
        <v>34</v>
      </c>
      <c r="B62" s="681"/>
      <c r="C62" s="679"/>
      <c r="D62" s="680">
        <v>7</v>
      </c>
      <c r="E62" s="679"/>
      <c r="F62" s="680">
        <v>7</v>
      </c>
      <c r="G62" s="678">
        <v>3</v>
      </c>
      <c r="H62" s="680">
        <v>7</v>
      </c>
      <c r="I62" s="678">
        <v>2</v>
      </c>
      <c r="J62" s="680">
        <v>1</v>
      </c>
      <c r="K62" s="680">
        <v>1</v>
      </c>
      <c r="L62" s="682">
        <v>22</v>
      </c>
      <c r="M62" s="682">
        <v>6</v>
      </c>
    </row>
    <row r="63" spans="1:13" s="281" customFormat="1" ht="12.75" customHeight="1">
      <c r="A63" s="122" t="s">
        <v>79</v>
      </c>
      <c r="B63" s="678">
        <v>2</v>
      </c>
      <c r="C63" s="680">
        <v>1</v>
      </c>
      <c r="D63" s="680">
        <v>3</v>
      </c>
      <c r="E63" s="679"/>
      <c r="F63" s="680">
        <v>8</v>
      </c>
      <c r="G63" s="678">
        <v>2</v>
      </c>
      <c r="H63" s="680">
        <v>5</v>
      </c>
      <c r="I63" s="678">
        <v>2</v>
      </c>
      <c r="J63" s="680"/>
      <c r="K63" s="679"/>
      <c r="L63" s="682">
        <v>18</v>
      </c>
      <c r="M63" s="682">
        <v>5</v>
      </c>
    </row>
    <row r="64" spans="1:13" s="281" customFormat="1" ht="12.75" customHeight="1">
      <c r="A64" s="122" t="s">
        <v>80</v>
      </c>
      <c r="B64" s="681"/>
      <c r="C64" s="679"/>
      <c r="D64" s="680">
        <v>2</v>
      </c>
      <c r="E64" s="679"/>
      <c r="F64" s="680">
        <v>3</v>
      </c>
      <c r="G64" s="678">
        <v>1</v>
      </c>
      <c r="H64" s="679"/>
      <c r="I64" s="681"/>
      <c r="J64" s="680"/>
      <c r="K64" s="679"/>
      <c r="L64" s="682">
        <v>5</v>
      </c>
      <c r="M64" s="682">
        <v>1</v>
      </c>
    </row>
    <row r="65" spans="1:13" s="281" customFormat="1" ht="12.75" customHeight="1">
      <c r="A65" s="122" t="s">
        <v>175</v>
      </c>
      <c r="B65" s="678">
        <v>4</v>
      </c>
      <c r="C65" s="680">
        <v>2</v>
      </c>
      <c r="D65" s="680">
        <v>17</v>
      </c>
      <c r="E65" s="680">
        <v>2</v>
      </c>
      <c r="F65" s="680">
        <v>42</v>
      </c>
      <c r="G65" s="678">
        <v>13</v>
      </c>
      <c r="H65" s="680">
        <v>11</v>
      </c>
      <c r="I65" s="678">
        <v>5</v>
      </c>
      <c r="J65" s="680">
        <v>1</v>
      </c>
      <c r="K65" s="680"/>
      <c r="L65" s="682">
        <v>75</v>
      </c>
      <c r="M65" s="682">
        <v>22</v>
      </c>
    </row>
    <row r="66" spans="1:13" s="281" customFormat="1" ht="12.75" customHeight="1">
      <c r="A66" s="686" t="s">
        <v>4</v>
      </c>
      <c r="B66" s="684">
        <v>6</v>
      </c>
      <c r="C66" s="684">
        <v>3</v>
      </c>
      <c r="D66" s="684">
        <v>29</v>
      </c>
      <c r="E66" s="684">
        <v>2</v>
      </c>
      <c r="F66" s="684">
        <v>60</v>
      </c>
      <c r="G66" s="684">
        <v>19</v>
      </c>
      <c r="H66" s="684">
        <v>23</v>
      </c>
      <c r="I66" s="684">
        <v>9</v>
      </c>
      <c r="J66" s="682">
        <v>2</v>
      </c>
      <c r="K66" s="682">
        <v>1</v>
      </c>
      <c r="L66" s="682">
        <v>120</v>
      </c>
      <c r="M66" s="682">
        <v>34</v>
      </c>
    </row>
    <row r="67" spans="1:13" s="281" customFormat="1" ht="12.75" customHeight="1">
      <c r="A67" s="919" t="s">
        <v>333</v>
      </c>
      <c r="B67" s="920"/>
      <c r="C67" s="920"/>
      <c r="D67" s="920"/>
      <c r="E67" s="920"/>
      <c r="F67" s="920"/>
      <c r="G67" s="920"/>
      <c r="H67" s="920"/>
      <c r="I67" s="920"/>
      <c r="J67" s="920"/>
      <c r="K67" s="920"/>
      <c r="L67" s="920"/>
      <c r="M67" s="921"/>
    </row>
    <row r="68" spans="1:13" s="281" customFormat="1" ht="12.75" customHeight="1">
      <c r="A68" s="685"/>
      <c r="B68" s="806" t="s">
        <v>35</v>
      </c>
      <c r="C68" s="806"/>
      <c r="D68" s="806" t="s">
        <v>36</v>
      </c>
      <c r="E68" s="806"/>
      <c r="F68" s="806" t="s">
        <v>38</v>
      </c>
      <c r="G68" s="806"/>
      <c r="H68" s="806" t="s">
        <v>37</v>
      </c>
      <c r="I68" s="806"/>
      <c r="J68" s="806" t="s">
        <v>4</v>
      </c>
      <c r="K68" s="806" t="s">
        <v>26</v>
      </c>
      <c r="L68" s="806"/>
      <c r="M68" s="913"/>
    </row>
    <row r="69" spans="1:13" s="281" customFormat="1" ht="12.75" customHeight="1">
      <c r="A69" s="122" t="s">
        <v>33</v>
      </c>
      <c r="B69" s="562" t="s">
        <v>4</v>
      </c>
      <c r="C69" s="562" t="s">
        <v>26</v>
      </c>
      <c r="D69" s="562" t="s">
        <v>4</v>
      </c>
      <c r="E69" s="562" t="s">
        <v>26</v>
      </c>
      <c r="F69" s="562" t="s">
        <v>4</v>
      </c>
      <c r="G69" s="562" t="s">
        <v>26</v>
      </c>
      <c r="H69" s="562" t="s">
        <v>4</v>
      </c>
      <c r="I69" s="562" t="s">
        <v>26</v>
      </c>
      <c r="J69" s="806"/>
      <c r="K69" s="806"/>
      <c r="L69" s="806"/>
      <c r="M69" s="914"/>
    </row>
    <row r="70" spans="1:13" s="281" customFormat="1" ht="12.75" customHeight="1">
      <c r="A70" s="122" t="s">
        <v>34</v>
      </c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82">
        <v>0</v>
      </c>
      <c r="M70" s="682">
        <v>0</v>
      </c>
    </row>
    <row r="71" spans="1:13" s="281" customFormat="1" ht="12.75" customHeight="1">
      <c r="A71" s="122" t="s">
        <v>79</v>
      </c>
      <c r="B71" s="679"/>
      <c r="C71" s="679"/>
      <c r="D71" s="679"/>
      <c r="E71" s="679"/>
      <c r="F71" s="679"/>
      <c r="G71" s="679"/>
      <c r="H71" s="679"/>
      <c r="I71" s="679"/>
      <c r="J71" s="679"/>
      <c r="K71" s="679"/>
      <c r="L71" s="682">
        <v>0</v>
      </c>
      <c r="M71" s="682">
        <v>0</v>
      </c>
    </row>
    <row r="72" spans="1:13" s="281" customFormat="1" ht="12.75" customHeight="1">
      <c r="A72" s="122" t="s">
        <v>80</v>
      </c>
      <c r="B72" s="679"/>
      <c r="C72" s="679"/>
      <c r="D72" s="679"/>
      <c r="E72" s="679"/>
      <c r="F72" s="679"/>
      <c r="G72" s="679"/>
      <c r="H72" s="679"/>
      <c r="I72" s="679"/>
      <c r="J72" s="679"/>
      <c r="K72" s="679"/>
      <c r="L72" s="682">
        <v>0</v>
      </c>
      <c r="M72" s="682">
        <v>0</v>
      </c>
    </row>
    <row r="73" spans="1:13" s="281" customFormat="1" ht="12.75" customHeight="1">
      <c r="A73" s="122" t="s">
        <v>175</v>
      </c>
      <c r="B73" s="679"/>
      <c r="C73" s="679"/>
      <c r="D73" s="680">
        <v>5</v>
      </c>
      <c r="E73" s="679"/>
      <c r="F73" s="680">
        <v>1</v>
      </c>
      <c r="G73" s="680">
        <v>1</v>
      </c>
      <c r="H73" s="679"/>
      <c r="I73" s="679"/>
      <c r="J73" s="680">
        <v>2</v>
      </c>
      <c r="K73" s="680">
        <v>1</v>
      </c>
      <c r="L73" s="682">
        <v>8</v>
      </c>
      <c r="M73" s="682">
        <v>2</v>
      </c>
    </row>
    <row r="74" spans="1:13" s="281" customFormat="1" ht="12.75" customHeight="1">
      <c r="A74" s="686" t="s">
        <v>4</v>
      </c>
      <c r="B74" s="682">
        <v>0</v>
      </c>
      <c r="C74" s="682">
        <v>0</v>
      </c>
      <c r="D74" s="682">
        <v>5</v>
      </c>
      <c r="E74" s="682">
        <v>0</v>
      </c>
      <c r="F74" s="682">
        <v>1</v>
      </c>
      <c r="G74" s="682">
        <v>1</v>
      </c>
      <c r="H74" s="682">
        <v>0</v>
      </c>
      <c r="I74" s="682">
        <v>0</v>
      </c>
      <c r="J74" s="682">
        <v>2</v>
      </c>
      <c r="K74" s="682">
        <v>1</v>
      </c>
      <c r="L74" s="682">
        <v>8</v>
      </c>
      <c r="M74" s="682">
        <v>2</v>
      </c>
    </row>
    <row r="75" spans="1:13" ht="12.75" customHeight="1">
      <c r="A75" s="919" t="s">
        <v>334</v>
      </c>
      <c r="B75" s="920"/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1"/>
    </row>
    <row r="76" spans="1:13" ht="12.75" customHeight="1">
      <c r="A76" s="685"/>
      <c r="B76" s="806" t="s">
        <v>35</v>
      </c>
      <c r="C76" s="806"/>
      <c r="D76" s="806" t="s">
        <v>36</v>
      </c>
      <c r="E76" s="806"/>
      <c r="F76" s="806" t="s">
        <v>38</v>
      </c>
      <c r="G76" s="806"/>
      <c r="H76" s="806" t="s">
        <v>37</v>
      </c>
      <c r="I76" s="806"/>
      <c r="J76" s="806" t="s">
        <v>4</v>
      </c>
      <c r="K76" s="806" t="s">
        <v>26</v>
      </c>
      <c r="L76" s="806"/>
      <c r="M76" s="913"/>
    </row>
    <row r="77" spans="1:13" ht="12.75" customHeight="1">
      <c r="A77" s="122" t="s">
        <v>33</v>
      </c>
      <c r="B77" s="562" t="s">
        <v>4</v>
      </c>
      <c r="C77" s="562" t="s">
        <v>26</v>
      </c>
      <c r="D77" s="562" t="s">
        <v>4</v>
      </c>
      <c r="E77" s="562" t="s">
        <v>26</v>
      </c>
      <c r="F77" s="562" t="s">
        <v>4</v>
      </c>
      <c r="G77" s="562" t="s">
        <v>26</v>
      </c>
      <c r="H77" s="562" t="s">
        <v>4</v>
      </c>
      <c r="I77" s="562" t="s">
        <v>26</v>
      </c>
      <c r="J77" s="806"/>
      <c r="K77" s="806"/>
      <c r="L77" s="806"/>
      <c r="M77" s="914"/>
    </row>
    <row r="78" spans="1:13" ht="12.75" customHeight="1">
      <c r="A78" s="122" t="s">
        <v>34</v>
      </c>
      <c r="B78" s="691">
        <v>8</v>
      </c>
      <c r="C78" s="692">
        <v>1</v>
      </c>
      <c r="D78" s="692">
        <v>14</v>
      </c>
      <c r="E78" s="692">
        <v>2</v>
      </c>
      <c r="F78" s="692">
        <v>30</v>
      </c>
      <c r="G78" s="691">
        <v>12</v>
      </c>
      <c r="H78" s="692">
        <v>34</v>
      </c>
      <c r="I78" s="691">
        <v>12</v>
      </c>
      <c r="J78" s="692">
        <v>3</v>
      </c>
      <c r="K78" s="692">
        <v>2</v>
      </c>
      <c r="L78" s="693">
        <v>89</v>
      </c>
      <c r="M78" s="694">
        <v>29</v>
      </c>
    </row>
    <row r="79" spans="1:13" ht="12.75" customHeight="1">
      <c r="A79" s="122" t="s">
        <v>79</v>
      </c>
      <c r="B79" s="691">
        <v>7</v>
      </c>
      <c r="C79" s="692">
        <v>1</v>
      </c>
      <c r="D79" s="692">
        <v>23</v>
      </c>
      <c r="E79" s="692">
        <v>6</v>
      </c>
      <c r="F79" s="692">
        <v>38</v>
      </c>
      <c r="G79" s="691">
        <v>11</v>
      </c>
      <c r="H79" s="692">
        <v>34</v>
      </c>
      <c r="I79" s="691">
        <v>19</v>
      </c>
      <c r="J79" s="692">
        <v>1</v>
      </c>
      <c r="K79" s="692">
        <v>0</v>
      </c>
      <c r="L79" s="693">
        <v>103</v>
      </c>
      <c r="M79" s="694">
        <v>37</v>
      </c>
    </row>
    <row r="80" spans="1:13" ht="12.75" customHeight="1">
      <c r="A80" s="122" t="s">
        <v>80</v>
      </c>
      <c r="B80" s="691">
        <v>1</v>
      </c>
      <c r="C80" s="692">
        <v>0</v>
      </c>
      <c r="D80" s="692">
        <v>3</v>
      </c>
      <c r="E80" s="692">
        <v>0</v>
      </c>
      <c r="F80" s="692">
        <v>12</v>
      </c>
      <c r="G80" s="691">
        <v>5</v>
      </c>
      <c r="H80" s="692">
        <v>7</v>
      </c>
      <c r="I80" s="691">
        <v>2</v>
      </c>
      <c r="J80" s="692">
        <v>2</v>
      </c>
      <c r="K80" s="692">
        <v>0</v>
      </c>
      <c r="L80" s="693">
        <v>25</v>
      </c>
      <c r="M80" s="694">
        <v>7</v>
      </c>
    </row>
    <row r="81" spans="1:13" ht="12.75" customHeight="1">
      <c r="A81" s="122" t="s">
        <v>175</v>
      </c>
      <c r="B81" s="691">
        <v>22</v>
      </c>
      <c r="C81" s="692">
        <v>7</v>
      </c>
      <c r="D81" s="692">
        <v>93</v>
      </c>
      <c r="E81" s="692">
        <v>27</v>
      </c>
      <c r="F81" s="692">
        <v>186</v>
      </c>
      <c r="G81" s="691">
        <v>75</v>
      </c>
      <c r="H81" s="692">
        <v>89</v>
      </c>
      <c r="I81" s="691">
        <v>45</v>
      </c>
      <c r="J81" s="692">
        <v>4</v>
      </c>
      <c r="K81" s="692">
        <v>2</v>
      </c>
      <c r="L81" s="693">
        <v>394</v>
      </c>
      <c r="M81" s="694">
        <v>156</v>
      </c>
    </row>
    <row r="82" spans="1:13" ht="12.75" customHeight="1">
      <c r="A82" s="697" t="s">
        <v>4</v>
      </c>
      <c r="B82" s="695">
        <v>38</v>
      </c>
      <c r="C82" s="696">
        <v>9</v>
      </c>
      <c r="D82" s="696">
        <v>133</v>
      </c>
      <c r="E82" s="696">
        <v>35</v>
      </c>
      <c r="F82" s="696">
        <v>266</v>
      </c>
      <c r="G82" s="695">
        <v>103</v>
      </c>
      <c r="H82" s="696">
        <v>164</v>
      </c>
      <c r="I82" s="695">
        <v>78</v>
      </c>
      <c r="J82" s="696">
        <v>10</v>
      </c>
      <c r="K82" s="696">
        <v>4</v>
      </c>
      <c r="L82" s="693">
        <v>611</v>
      </c>
      <c r="M82" s="694">
        <v>229</v>
      </c>
    </row>
    <row r="84" spans="1:13" s="281" customFormat="1" ht="15">
      <c r="A84" s="296"/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</row>
    <row r="85" spans="1:13" s="281" customFormat="1" ht="15">
      <c r="A85" s="916"/>
      <c r="B85" s="917"/>
      <c r="C85" s="917"/>
      <c r="D85" s="917"/>
      <c r="E85" s="917"/>
      <c r="F85" s="917"/>
      <c r="G85" s="917"/>
      <c r="H85" s="917"/>
      <c r="I85" s="917"/>
      <c r="J85" s="917"/>
      <c r="K85" s="917"/>
      <c r="L85" s="917"/>
      <c r="M85" s="917"/>
    </row>
    <row r="86" spans="1:13" s="281" customFormat="1" ht="15">
      <c r="A86" s="918"/>
      <c r="B86" s="917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</row>
    <row r="87" s="281" customFormat="1" ht="15">
      <c r="A87" s="282"/>
    </row>
    <row r="88" s="281" customFormat="1" ht="15">
      <c r="A88" s="282"/>
    </row>
    <row r="89" s="281" customFormat="1" ht="15">
      <c r="A89" s="282"/>
    </row>
    <row r="90" s="281" customFormat="1" ht="15">
      <c r="A90" s="282"/>
    </row>
    <row r="91" s="281" customFormat="1" ht="15">
      <c r="A91" s="282"/>
    </row>
    <row r="92" s="281" customFormat="1" ht="15">
      <c r="A92" s="282"/>
    </row>
    <row r="93" s="281" customFormat="1" ht="15">
      <c r="A93" s="282"/>
    </row>
    <row r="94" s="281" customFormat="1" ht="15">
      <c r="A94" s="282"/>
    </row>
    <row r="95" s="281" customFormat="1" ht="15">
      <c r="A95" s="282"/>
    </row>
    <row r="96" s="281" customFormat="1" ht="15">
      <c r="A96" s="282"/>
    </row>
    <row r="97" s="281" customFormat="1" ht="15">
      <c r="A97" s="282"/>
    </row>
    <row r="98" s="281" customFormat="1" ht="15">
      <c r="A98" s="282"/>
    </row>
    <row r="99" s="281" customFormat="1" ht="15">
      <c r="A99" s="282"/>
    </row>
    <row r="100" s="281" customFormat="1" ht="15">
      <c r="A100" s="282"/>
    </row>
    <row r="101" s="281" customFormat="1" ht="15">
      <c r="A101" s="282"/>
    </row>
    <row r="102" s="281" customFormat="1" ht="15">
      <c r="A102" s="282"/>
    </row>
    <row r="103" s="281" customFormat="1" ht="15">
      <c r="A103" s="282"/>
    </row>
    <row r="104" s="281" customFormat="1" ht="15">
      <c r="A104" s="282"/>
    </row>
    <row r="105" s="281" customFormat="1" ht="15">
      <c r="A105" s="282"/>
    </row>
    <row r="106" s="281" customFormat="1" ht="15">
      <c r="A106" s="282"/>
    </row>
    <row r="107" s="281" customFormat="1" ht="15">
      <c r="A107" s="282"/>
    </row>
    <row r="108" s="281" customFormat="1" ht="15">
      <c r="A108" s="282"/>
    </row>
    <row r="109" s="281" customFormat="1" ht="15">
      <c r="A109" s="282"/>
    </row>
    <row r="110" s="281" customFormat="1" ht="15">
      <c r="A110" s="282"/>
    </row>
    <row r="111" s="281" customFormat="1" ht="15">
      <c r="A111" s="282"/>
    </row>
    <row r="112" s="281" customFormat="1" ht="15">
      <c r="A112" s="282"/>
    </row>
    <row r="113" s="281" customFormat="1" ht="15">
      <c r="A113" s="282"/>
    </row>
    <row r="114" s="281" customFormat="1" ht="15">
      <c r="A114" s="282"/>
    </row>
    <row r="115" s="281" customFormat="1" ht="15">
      <c r="A115" s="282"/>
    </row>
    <row r="116" s="281" customFormat="1" ht="15">
      <c r="A116" s="282"/>
    </row>
    <row r="117" s="281" customFormat="1" ht="15">
      <c r="A117" s="282"/>
    </row>
    <row r="118" s="281" customFormat="1" ht="15">
      <c r="A118" s="282"/>
    </row>
    <row r="119" s="281" customFormat="1" ht="15">
      <c r="A119" s="282"/>
    </row>
    <row r="120" s="281" customFormat="1" ht="15">
      <c r="A120" s="282"/>
    </row>
    <row r="121" s="281" customFormat="1" ht="15">
      <c r="A121" s="282"/>
    </row>
    <row r="122" s="281" customFormat="1" ht="15">
      <c r="A122" s="282"/>
    </row>
    <row r="123" s="281" customFormat="1" ht="15">
      <c r="A123" s="282"/>
    </row>
    <row r="124" s="281" customFormat="1" ht="15">
      <c r="A124" s="282"/>
    </row>
    <row r="125" s="281" customFormat="1" ht="15">
      <c r="A125" s="282"/>
    </row>
    <row r="126" s="281" customFormat="1" ht="15">
      <c r="A126" s="282"/>
    </row>
    <row r="127" s="281" customFormat="1" ht="15">
      <c r="A127" s="282"/>
    </row>
    <row r="128" s="281" customFormat="1" ht="15">
      <c r="A128" s="282"/>
    </row>
    <row r="129" s="281" customFormat="1" ht="15">
      <c r="A129" s="282"/>
    </row>
    <row r="130" s="281" customFormat="1" ht="15">
      <c r="A130" s="282"/>
    </row>
    <row r="131" s="281" customFormat="1" ht="15">
      <c r="A131" s="282"/>
    </row>
    <row r="132" s="281" customFormat="1" ht="15">
      <c r="A132" s="282"/>
    </row>
    <row r="133" s="281" customFormat="1" ht="15">
      <c r="A133" s="282"/>
    </row>
    <row r="134" s="281" customFormat="1" ht="15">
      <c r="A134" s="282"/>
    </row>
    <row r="135" s="281" customFormat="1" ht="15">
      <c r="A135" s="282"/>
    </row>
    <row r="136" s="281" customFormat="1" ht="15">
      <c r="A136" s="282"/>
    </row>
    <row r="137" s="281" customFormat="1" ht="15">
      <c r="A137" s="282"/>
    </row>
    <row r="138" s="281" customFormat="1" ht="15">
      <c r="A138" s="282"/>
    </row>
    <row r="139" s="281" customFormat="1" ht="15">
      <c r="A139" s="282"/>
    </row>
    <row r="140" s="281" customFormat="1" ht="15">
      <c r="A140" s="282"/>
    </row>
    <row r="141" s="281" customFormat="1" ht="15">
      <c r="A141" s="282"/>
    </row>
    <row r="142" s="281" customFormat="1" ht="15">
      <c r="A142" s="282"/>
    </row>
    <row r="143" s="281" customFormat="1" ht="15">
      <c r="A143" s="282"/>
    </row>
    <row r="145" ht="15">
      <c r="A145" s="1"/>
    </row>
    <row r="146" spans="1:13" ht="15" customHeight="1">
      <c r="A146" s="911"/>
      <c r="B146" s="911"/>
      <c r="C146" s="911"/>
      <c r="D146" s="911"/>
      <c r="E146" s="911"/>
      <c r="F146" s="911"/>
      <c r="G146" s="911"/>
      <c r="H146" s="911"/>
      <c r="I146" s="911"/>
      <c r="J146" s="911"/>
      <c r="K146" s="911"/>
      <c r="L146" s="911"/>
      <c r="M146" s="911"/>
    </row>
    <row r="147" spans="1:13" ht="15" customHeight="1">
      <c r="A147" s="835"/>
      <c r="B147" s="835"/>
      <c r="C147" s="835"/>
      <c r="D147" s="835"/>
      <c r="E147" s="835"/>
      <c r="F147" s="835"/>
      <c r="G147" s="835"/>
      <c r="H147" s="835"/>
      <c r="I147" s="835"/>
      <c r="J147" s="835"/>
      <c r="K147" s="835"/>
      <c r="L147" s="835"/>
      <c r="M147" s="835"/>
    </row>
  </sheetData>
  <sheetProtection password="CC4B" sheet="1" objects="1" scenarios="1"/>
  <mergeCells count="97">
    <mergeCell ref="L68:L69"/>
    <mergeCell ref="A27:M27"/>
    <mergeCell ref="A35:M35"/>
    <mergeCell ref="A3:M3"/>
    <mergeCell ref="A11:M11"/>
    <mergeCell ref="B28:C28"/>
    <mergeCell ref="D28:E28"/>
    <mergeCell ref="F28:G28"/>
    <mergeCell ref="H28:I28"/>
    <mergeCell ref="J28:J29"/>
    <mergeCell ref="K28:K29"/>
    <mergeCell ref="L28:L29"/>
    <mergeCell ref="M28:M29"/>
    <mergeCell ref="M68:M69"/>
    <mergeCell ref="A67:M67"/>
    <mergeCell ref="B60:C60"/>
    <mergeCell ref="D60:E60"/>
    <mergeCell ref="F60:G60"/>
    <mergeCell ref="H60:I60"/>
    <mergeCell ref="J60:J61"/>
    <mergeCell ref="K60:K61"/>
    <mergeCell ref="L60:L61"/>
    <mergeCell ref="M60:M61"/>
    <mergeCell ref="B68:C68"/>
    <mergeCell ref="D68:E68"/>
    <mergeCell ref="F68:G68"/>
    <mergeCell ref="H68:I68"/>
    <mergeCell ref="J68:J69"/>
    <mergeCell ref="K68:K69"/>
    <mergeCell ref="A59:M59"/>
    <mergeCell ref="B52:C52"/>
    <mergeCell ref="D52:E52"/>
    <mergeCell ref="F52:G52"/>
    <mergeCell ref="H52:I52"/>
    <mergeCell ref="J52:J53"/>
    <mergeCell ref="K52:K53"/>
    <mergeCell ref="L52:L53"/>
    <mergeCell ref="M52:M53"/>
    <mergeCell ref="L36:L37"/>
    <mergeCell ref="M36:M37"/>
    <mergeCell ref="A51:M51"/>
    <mergeCell ref="B44:C44"/>
    <mergeCell ref="D44:E44"/>
    <mergeCell ref="F44:G44"/>
    <mergeCell ref="H44:I44"/>
    <mergeCell ref="J44:J45"/>
    <mergeCell ref="K44:K45"/>
    <mergeCell ref="L44:L45"/>
    <mergeCell ref="M44:M45"/>
    <mergeCell ref="B36:C36"/>
    <mergeCell ref="D36:E36"/>
    <mergeCell ref="F36:G36"/>
    <mergeCell ref="H36:I36"/>
    <mergeCell ref="J36:J37"/>
    <mergeCell ref="A146:M146"/>
    <mergeCell ref="A147:M147"/>
    <mergeCell ref="B76:C76"/>
    <mergeCell ref="D76:E76"/>
    <mergeCell ref="F76:G76"/>
    <mergeCell ref="H76:I76"/>
    <mergeCell ref="J76:J77"/>
    <mergeCell ref="K76:K77"/>
    <mergeCell ref="L76:L77"/>
    <mergeCell ref="M76:M77"/>
    <mergeCell ref="A85:M85"/>
    <mergeCell ref="A86:M86"/>
    <mergeCell ref="A75:M75"/>
    <mergeCell ref="A43:M43"/>
    <mergeCell ref="K36:K37"/>
    <mergeCell ref="K20:K21"/>
    <mergeCell ref="B4:C4"/>
    <mergeCell ref="D4:E4"/>
    <mergeCell ref="F4:G4"/>
    <mergeCell ref="H4:I4"/>
    <mergeCell ref="J4:J5"/>
    <mergeCell ref="A19:M19"/>
    <mergeCell ref="B20:C20"/>
    <mergeCell ref="D20:E20"/>
    <mergeCell ref="F20:G20"/>
    <mergeCell ref="H20:I20"/>
    <mergeCell ref="J20:J21"/>
    <mergeCell ref="A1:M1"/>
    <mergeCell ref="M20:M21"/>
    <mergeCell ref="B2:I2"/>
    <mergeCell ref="J2:K2"/>
    <mergeCell ref="K12:K13"/>
    <mergeCell ref="B12:C12"/>
    <mergeCell ref="L4:L5"/>
    <mergeCell ref="L12:L13"/>
    <mergeCell ref="F12:G12"/>
    <mergeCell ref="H12:I12"/>
    <mergeCell ref="M4:M5"/>
    <mergeCell ref="M12:M13"/>
    <mergeCell ref="K4:K5"/>
    <mergeCell ref="J12:J13"/>
    <mergeCell ref="D12:E12"/>
    <mergeCell ref="L20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 topLeftCell="A1">
      <selection activeCell="P28" sqref="P28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1" width="9.140625" style="1" customWidth="1"/>
    <col min="12" max="12" width="4.7109375" style="1" customWidth="1"/>
    <col min="13" max="16384" width="9.140625" style="1" customWidth="1"/>
  </cols>
  <sheetData>
    <row r="1" spans="1:13" ht="18.75">
      <c r="A1" s="792" t="s">
        <v>349</v>
      </c>
      <c r="B1" s="781"/>
      <c r="C1" s="781"/>
      <c r="D1" s="781"/>
      <c r="E1" s="781"/>
      <c r="F1" s="781"/>
      <c r="G1" s="781"/>
      <c r="H1" s="781"/>
      <c r="I1" s="781"/>
      <c r="J1" s="782"/>
      <c r="K1" s="783"/>
      <c r="L1" s="146"/>
      <c r="M1" s="146"/>
    </row>
    <row r="2" spans="1:13" ht="12.75" customHeight="1">
      <c r="A2" s="796" t="s">
        <v>261</v>
      </c>
      <c r="B2" s="151"/>
      <c r="C2" s="793" t="s">
        <v>0</v>
      </c>
      <c r="D2" s="793"/>
      <c r="E2" s="793" t="s">
        <v>2</v>
      </c>
      <c r="F2" s="793"/>
      <c r="G2" s="793" t="s">
        <v>1</v>
      </c>
      <c r="H2" s="793"/>
      <c r="I2" s="794" t="s">
        <v>3</v>
      </c>
      <c r="J2" s="795"/>
      <c r="K2" s="153" t="s">
        <v>4</v>
      </c>
      <c r="L2" s="149"/>
      <c r="M2" s="149"/>
    </row>
    <row r="3" spans="1:13" ht="12.75" customHeight="1" thickBot="1">
      <c r="A3" s="788"/>
      <c r="B3" s="154"/>
      <c r="C3" s="20" t="s">
        <v>7</v>
      </c>
      <c r="D3" s="20" t="s">
        <v>8</v>
      </c>
      <c r="E3" s="20" t="s">
        <v>7</v>
      </c>
      <c r="F3" s="20" t="s">
        <v>8</v>
      </c>
      <c r="G3" s="20" t="s">
        <v>7</v>
      </c>
      <c r="H3" s="20" t="s">
        <v>8</v>
      </c>
      <c r="I3" s="20" t="s">
        <v>7</v>
      </c>
      <c r="J3" s="20" t="s">
        <v>8</v>
      </c>
      <c r="K3" s="152"/>
      <c r="L3" s="149"/>
      <c r="M3" s="149"/>
    </row>
    <row r="4" spans="1:13" ht="12.75" customHeight="1">
      <c r="A4" s="789" t="s">
        <v>262</v>
      </c>
      <c r="B4" s="790"/>
      <c r="C4" s="790"/>
      <c r="D4" s="790"/>
      <c r="E4" s="790"/>
      <c r="F4" s="790"/>
      <c r="G4" s="790"/>
      <c r="H4" s="790"/>
      <c r="I4" s="790"/>
      <c r="J4" s="790"/>
      <c r="K4" s="791"/>
      <c r="L4" s="150"/>
      <c r="M4" s="150"/>
    </row>
    <row r="5" spans="1:13" ht="12.75" customHeight="1">
      <c r="A5" s="164" t="s">
        <v>203</v>
      </c>
      <c r="B5" s="165" t="s">
        <v>202</v>
      </c>
      <c r="C5" s="797"/>
      <c r="D5" s="798"/>
      <c r="E5" s="798"/>
      <c r="F5" s="798"/>
      <c r="G5" s="798"/>
      <c r="H5" s="798"/>
      <c r="I5" s="798"/>
      <c r="J5" s="798"/>
      <c r="K5" s="799"/>
      <c r="L5" s="148"/>
      <c r="M5" s="148"/>
    </row>
    <row r="6" spans="1:13" ht="12.75" customHeight="1">
      <c r="A6" s="162" t="s">
        <v>217</v>
      </c>
      <c r="B6" s="166" t="s">
        <v>204</v>
      </c>
      <c r="C6" s="156"/>
      <c r="D6" s="156"/>
      <c r="E6" s="156"/>
      <c r="F6" s="156"/>
      <c r="G6" s="156"/>
      <c r="H6" s="156"/>
      <c r="I6" s="156"/>
      <c r="J6" s="158"/>
      <c r="K6" s="157">
        <v>0</v>
      </c>
      <c r="L6" s="146"/>
      <c r="M6" s="146"/>
    </row>
    <row r="7" spans="1:13" ht="12.75" customHeight="1">
      <c r="A7" s="162" t="s">
        <v>218</v>
      </c>
      <c r="B7" s="166" t="s">
        <v>205</v>
      </c>
      <c r="C7" s="156"/>
      <c r="D7" s="156"/>
      <c r="E7" s="156"/>
      <c r="F7" s="156"/>
      <c r="G7" s="156"/>
      <c r="H7" s="156"/>
      <c r="I7" s="156"/>
      <c r="J7" s="158"/>
      <c r="K7" s="157">
        <v>0</v>
      </c>
      <c r="L7" s="146"/>
      <c r="M7" s="146"/>
    </row>
    <row r="8" spans="1:13" ht="12.75" customHeight="1">
      <c r="A8" s="162" t="s">
        <v>219</v>
      </c>
      <c r="B8" s="166" t="s">
        <v>206</v>
      </c>
      <c r="C8" s="156"/>
      <c r="D8" s="156"/>
      <c r="E8" s="156"/>
      <c r="F8" s="156"/>
      <c r="G8" s="156"/>
      <c r="H8" s="156"/>
      <c r="I8" s="156"/>
      <c r="J8" s="158"/>
      <c r="K8" s="157">
        <v>0</v>
      </c>
      <c r="L8" s="146"/>
      <c r="M8" s="146"/>
    </row>
    <row r="9" spans="1:13" ht="12.75" customHeight="1">
      <c r="A9" s="162" t="s">
        <v>220</v>
      </c>
      <c r="B9" s="166" t="s">
        <v>207</v>
      </c>
      <c r="C9" s="156"/>
      <c r="D9" s="156"/>
      <c r="E9" s="156"/>
      <c r="F9" s="156"/>
      <c r="G9" s="156"/>
      <c r="H9" s="156"/>
      <c r="I9" s="156">
        <v>1</v>
      </c>
      <c r="J9" s="158">
        <v>1</v>
      </c>
      <c r="K9" s="157">
        <v>2</v>
      </c>
      <c r="L9" s="146"/>
      <c r="M9" s="146"/>
    </row>
    <row r="10" spans="1:13" ht="12.75" customHeight="1">
      <c r="A10" s="162" t="s">
        <v>221</v>
      </c>
      <c r="B10" s="166" t="s">
        <v>208</v>
      </c>
      <c r="C10" s="156"/>
      <c r="D10" s="156"/>
      <c r="E10" s="156"/>
      <c r="F10" s="156"/>
      <c r="G10" s="156"/>
      <c r="H10" s="156"/>
      <c r="I10" s="156"/>
      <c r="J10" s="158"/>
      <c r="K10" s="157">
        <v>0</v>
      </c>
      <c r="L10" s="146"/>
      <c r="M10" s="146"/>
    </row>
    <row r="11" spans="1:13" ht="12.75" customHeight="1">
      <c r="A11" s="162" t="s">
        <v>222</v>
      </c>
      <c r="B11" s="166" t="s">
        <v>209</v>
      </c>
      <c r="C11" s="156"/>
      <c r="D11" s="156"/>
      <c r="E11" s="156"/>
      <c r="F11" s="156"/>
      <c r="G11" s="156"/>
      <c r="H11" s="156"/>
      <c r="I11" s="156"/>
      <c r="J11" s="158"/>
      <c r="K11" s="157">
        <v>0</v>
      </c>
      <c r="L11" s="146"/>
      <c r="M11" s="155"/>
    </row>
    <row r="12" spans="1:13" ht="12.75" customHeight="1">
      <c r="A12" s="162" t="s">
        <v>216</v>
      </c>
      <c r="B12" s="166" t="s">
        <v>210</v>
      </c>
      <c r="C12" s="156"/>
      <c r="D12" s="156"/>
      <c r="E12" s="156"/>
      <c r="F12" s="156"/>
      <c r="G12" s="156"/>
      <c r="H12" s="156"/>
      <c r="I12" s="156"/>
      <c r="J12" s="158"/>
      <c r="K12" s="157">
        <v>0</v>
      </c>
      <c r="L12" s="146"/>
      <c r="M12" s="155"/>
    </row>
    <row r="13" spans="1:13" ht="12.75" customHeight="1">
      <c r="A13" s="162" t="s">
        <v>223</v>
      </c>
      <c r="B13" s="166" t="s">
        <v>211</v>
      </c>
      <c r="C13" s="156"/>
      <c r="D13" s="156"/>
      <c r="E13" s="156"/>
      <c r="F13" s="156"/>
      <c r="G13" s="156"/>
      <c r="H13" s="156"/>
      <c r="I13" s="156"/>
      <c r="J13" s="158"/>
      <c r="K13" s="157">
        <v>0</v>
      </c>
      <c r="L13" s="146"/>
      <c r="M13" s="146"/>
    </row>
    <row r="14" spans="1:13" ht="12.75" customHeight="1">
      <c r="A14" s="162" t="s">
        <v>224</v>
      </c>
      <c r="B14" s="166" t="s">
        <v>212</v>
      </c>
      <c r="C14" s="156"/>
      <c r="D14" s="156"/>
      <c r="E14" s="156"/>
      <c r="F14" s="156"/>
      <c r="G14" s="156"/>
      <c r="H14" s="156"/>
      <c r="I14" s="156"/>
      <c r="J14" s="158"/>
      <c r="K14" s="157">
        <v>0</v>
      </c>
      <c r="L14" s="146"/>
      <c r="M14" s="146"/>
    </row>
    <row r="15" spans="1:13" ht="12.75" customHeight="1">
      <c r="A15" s="162" t="s">
        <v>225</v>
      </c>
      <c r="B15" s="166" t="s">
        <v>213</v>
      </c>
      <c r="C15" s="156"/>
      <c r="D15" s="156"/>
      <c r="E15" s="156"/>
      <c r="F15" s="156"/>
      <c r="G15" s="156"/>
      <c r="H15" s="156"/>
      <c r="I15" s="156"/>
      <c r="J15" s="158"/>
      <c r="K15" s="157">
        <v>0</v>
      </c>
      <c r="L15" s="146"/>
      <c r="M15" s="146"/>
    </row>
    <row r="16" spans="1:13" ht="12.75" customHeight="1">
      <c r="A16" s="162" t="s">
        <v>215</v>
      </c>
      <c r="B16" s="166" t="s">
        <v>214</v>
      </c>
      <c r="C16" s="156"/>
      <c r="D16" s="156"/>
      <c r="E16" s="156"/>
      <c r="F16" s="156"/>
      <c r="G16" s="156"/>
      <c r="H16" s="156"/>
      <c r="I16" s="156"/>
      <c r="J16" s="158"/>
      <c r="K16" s="157">
        <v>0</v>
      </c>
      <c r="L16" s="146"/>
      <c r="M16" s="146"/>
    </row>
    <row r="17" spans="1:13" ht="12.75" customHeight="1">
      <c r="A17" s="182" t="s">
        <v>81</v>
      </c>
      <c r="B17" s="569" t="s">
        <v>82</v>
      </c>
      <c r="C17" s="570">
        <v>0</v>
      </c>
      <c r="D17" s="570">
        <v>0</v>
      </c>
      <c r="E17" s="570">
        <v>0</v>
      </c>
      <c r="F17" s="570">
        <v>0</v>
      </c>
      <c r="G17" s="570">
        <v>0</v>
      </c>
      <c r="H17" s="570">
        <v>0</v>
      </c>
      <c r="I17" s="570">
        <v>1</v>
      </c>
      <c r="J17" s="570">
        <v>1</v>
      </c>
      <c r="K17" s="571">
        <v>2</v>
      </c>
      <c r="L17" s="131"/>
      <c r="M17" s="131"/>
    </row>
    <row r="18" spans="1:13" ht="12.75" customHeight="1">
      <c r="A18" s="770" t="s">
        <v>264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2"/>
      <c r="L18" s="131"/>
      <c r="M18" s="131"/>
    </row>
    <row r="19" spans="1:13" ht="12.75" customHeight="1">
      <c r="A19" s="164" t="s">
        <v>203</v>
      </c>
      <c r="B19" s="165" t="s">
        <v>202</v>
      </c>
      <c r="C19" s="797"/>
      <c r="D19" s="798"/>
      <c r="E19" s="798"/>
      <c r="F19" s="798"/>
      <c r="G19" s="798"/>
      <c r="H19" s="798"/>
      <c r="I19" s="798"/>
      <c r="J19" s="798"/>
      <c r="K19" s="799"/>
      <c r="L19" s="131"/>
      <c r="M19" s="131"/>
    </row>
    <row r="20" spans="1:13" ht="12.75" customHeight="1">
      <c r="A20" s="162" t="s">
        <v>217</v>
      </c>
      <c r="B20" s="166" t="s">
        <v>204</v>
      </c>
      <c r="C20" s="156"/>
      <c r="D20" s="156"/>
      <c r="E20" s="156"/>
      <c r="F20" s="156"/>
      <c r="G20" s="156"/>
      <c r="H20" s="156"/>
      <c r="I20" s="156"/>
      <c r="J20" s="158"/>
      <c r="K20" s="157">
        <v>0</v>
      </c>
      <c r="L20" s="131"/>
      <c r="M20" s="131"/>
    </row>
    <row r="21" spans="1:13" ht="12.75" customHeight="1">
      <c r="A21" s="162" t="s">
        <v>218</v>
      </c>
      <c r="B21" s="166" t="s">
        <v>205</v>
      </c>
      <c r="C21" s="156"/>
      <c r="D21" s="156"/>
      <c r="E21" s="156"/>
      <c r="F21" s="156"/>
      <c r="G21" s="156"/>
      <c r="H21" s="156"/>
      <c r="I21" s="156"/>
      <c r="J21" s="158"/>
      <c r="K21" s="157">
        <v>0</v>
      </c>
      <c r="L21" s="131"/>
      <c r="M21" s="131"/>
    </row>
    <row r="22" spans="1:13" ht="12.75" customHeight="1">
      <c r="A22" s="162" t="s">
        <v>219</v>
      </c>
      <c r="B22" s="166" t="s">
        <v>206</v>
      </c>
      <c r="C22" s="156"/>
      <c r="D22" s="156"/>
      <c r="E22" s="156"/>
      <c r="F22" s="156"/>
      <c r="G22" s="156">
        <v>2</v>
      </c>
      <c r="H22" s="156"/>
      <c r="I22" s="156"/>
      <c r="J22" s="158"/>
      <c r="K22" s="157">
        <v>2</v>
      </c>
      <c r="L22" s="131"/>
      <c r="M22" s="131"/>
    </row>
    <row r="23" spans="1:13" ht="12.75" customHeight="1">
      <c r="A23" s="162" t="s">
        <v>220</v>
      </c>
      <c r="B23" s="166" t="s">
        <v>207</v>
      </c>
      <c r="C23" s="156"/>
      <c r="D23" s="156"/>
      <c r="E23" s="156"/>
      <c r="F23" s="156"/>
      <c r="G23" s="156"/>
      <c r="H23" s="156"/>
      <c r="I23" s="156"/>
      <c r="J23" s="158"/>
      <c r="K23" s="157">
        <v>0</v>
      </c>
      <c r="L23" s="131"/>
      <c r="M23" s="131"/>
    </row>
    <row r="24" spans="1:13" ht="12.75" customHeight="1">
      <c r="A24" s="162" t="s">
        <v>221</v>
      </c>
      <c r="B24" s="166" t="s">
        <v>208</v>
      </c>
      <c r="C24" s="156"/>
      <c r="D24" s="156"/>
      <c r="E24" s="156"/>
      <c r="F24" s="156"/>
      <c r="G24" s="156"/>
      <c r="H24" s="156"/>
      <c r="I24" s="156"/>
      <c r="J24" s="158"/>
      <c r="K24" s="157">
        <v>0</v>
      </c>
      <c r="L24" s="131"/>
      <c r="M24" s="131"/>
    </row>
    <row r="25" spans="1:13" ht="12.75" customHeight="1">
      <c r="A25" s="162" t="s">
        <v>222</v>
      </c>
      <c r="B25" s="166" t="s">
        <v>209</v>
      </c>
      <c r="C25" s="156"/>
      <c r="D25" s="156"/>
      <c r="E25" s="156"/>
      <c r="F25" s="156"/>
      <c r="G25" s="156"/>
      <c r="H25" s="156"/>
      <c r="I25" s="156"/>
      <c r="J25" s="158"/>
      <c r="K25" s="157">
        <v>0</v>
      </c>
      <c r="L25" s="131"/>
      <c r="M25" s="131"/>
    </row>
    <row r="26" spans="1:13" ht="12.75" customHeight="1">
      <c r="A26" s="162" t="s">
        <v>216</v>
      </c>
      <c r="B26" s="166" t="s">
        <v>210</v>
      </c>
      <c r="C26" s="156"/>
      <c r="D26" s="156"/>
      <c r="E26" s="156"/>
      <c r="F26" s="156"/>
      <c r="G26" s="156"/>
      <c r="H26" s="156"/>
      <c r="I26" s="156"/>
      <c r="J26" s="158"/>
      <c r="K26" s="157">
        <v>0</v>
      </c>
      <c r="L26" s="131"/>
      <c r="M26" s="131"/>
    </row>
    <row r="27" spans="1:13" ht="12.75" customHeight="1">
      <c r="A27" s="162" t="s">
        <v>223</v>
      </c>
      <c r="B27" s="166" t="s">
        <v>211</v>
      </c>
      <c r="C27" s="156"/>
      <c r="D27" s="156"/>
      <c r="E27" s="156"/>
      <c r="F27" s="156"/>
      <c r="G27" s="156"/>
      <c r="H27" s="156"/>
      <c r="I27" s="156"/>
      <c r="J27" s="158"/>
      <c r="K27" s="157">
        <v>0</v>
      </c>
      <c r="L27" s="131"/>
      <c r="M27" s="131"/>
    </row>
    <row r="28" spans="1:13" ht="12.75" customHeight="1">
      <c r="A28" s="162" t="s">
        <v>224</v>
      </c>
      <c r="B28" s="166" t="s">
        <v>212</v>
      </c>
      <c r="C28" s="156"/>
      <c r="D28" s="156"/>
      <c r="E28" s="156"/>
      <c r="F28" s="156"/>
      <c r="G28" s="156"/>
      <c r="H28" s="156"/>
      <c r="I28" s="156"/>
      <c r="J28" s="158"/>
      <c r="K28" s="157">
        <v>0</v>
      </c>
      <c r="L28" s="131"/>
      <c r="M28" s="131"/>
    </row>
    <row r="29" spans="1:13" ht="12.75" customHeight="1">
      <c r="A29" s="162" t="s">
        <v>225</v>
      </c>
      <c r="B29" s="166" t="s">
        <v>213</v>
      </c>
      <c r="C29" s="159"/>
      <c r="D29" s="159"/>
      <c r="E29" s="159"/>
      <c r="F29" s="159"/>
      <c r="G29" s="159"/>
      <c r="H29" s="159"/>
      <c r="I29" s="159"/>
      <c r="J29" s="160"/>
      <c r="K29" s="161">
        <v>0</v>
      </c>
      <c r="L29" s="131"/>
      <c r="M29" s="131"/>
    </row>
    <row r="30" spans="1:13" ht="12.75" customHeight="1">
      <c r="A30" s="162" t="s">
        <v>215</v>
      </c>
      <c r="B30" s="166" t="s">
        <v>214</v>
      </c>
      <c r="C30" s="159"/>
      <c r="D30" s="159"/>
      <c r="E30" s="159"/>
      <c r="F30" s="159"/>
      <c r="G30" s="159"/>
      <c r="H30" s="159"/>
      <c r="I30" s="159"/>
      <c r="J30" s="160"/>
      <c r="K30" s="157">
        <v>0</v>
      </c>
      <c r="L30" s="131"/>
      <c r="M30" s="131"/>
    </row>
    <row r="31" spans="1:13" ht="12.75" customHeight="1">
      <c r="A31" s="572" t="s">
        <v>81</v>
      </c>
      <c r="B31" s="573" t="s">
        <v>82</v>
      </c>
      <c r="C31" s="570">
        <v>0</v>
      </c>
      <c r="D31" s="570">
        <v>0</v>
      </c>
      <c r="E31" s="570">
        <v>0</v>
      </c>
      <c r="F31" s="570">
        <v>0</v>
      </c>
      <c r="G31" s="570">
        <v>2</v>
      </c>
      <c r="H31" s="570">
        <v>0</v>
      </c>
      <c r="I31" s="570">
        <v>0</v>
      </c>
      <c r="J31" s="570">
        <v>0</v>
      </c>
      <c r="K31" s="574">
        <v>2</v>
      </c>
      <c r="L31" s="131"/>
      <c r="M31" s="131"/>
    </row>
    <row r="32" spans="1:13" ht="12.75" customHeight="1">
      <c r="A32" s="770" t="s">
        <v>266</v>
      </c>
      <c r="B32" s="771"/>
      <c r="C32" s="771"/>
      <c r="D32" s="771"/>
      <c r="E32" s="771"/>
      <c r="F32" s="771"/>
      <c r="G32" s="771"/>
      <c r="H32" s="771"/>
      <c r="I32" s="771"/>
      <c r="J32" s="771"/>
      <c r="K32" s="772"/>
      <c r="L32" s="131"/>
      <c r="M32" s="131"/>
    </row>
    <row r="33" spans="1:13" ht="12.75" customHeight="1">
      <c r="A33" s="164" t="s">
        <v>203</v>
      </c>
      <c r="B33" s="165" t="s">
        <v>202</v>
      </c>
      <c r="C33" s="797"/>
      <c r="D33" s="798"/>
      <c r="E33" s="798"/>
      <c r="F33" s="798"/>
      <c r="G33" s="798"/>
      <c r="H33" s="798"/>
      <c r="I33" s="798"/>
      <c r="J33" s="798"/>
      <c r="K33" s="799"/>
      <c r="L33" s="131"/>
      <c r="M33" s="131"/>
    </row>
    <row r="34" spans="1:13" ht="12.75" customHeight="1">
      <c r="A34" s="162" t="s">
        <v>217</v>
      </c>
      <c r="B34" s="166" t="s">
        <v>204</v>
      </c>
      <c r="C34" s="156"/>
      <c r="D34" s="156"/>
      <c r="E34" s="156"/>
      <c r="F34" s="156"/>
      <c r="G34" s="156"/>
      <c r="H34" s="156"/>
      <c r="I34" s="156"/>
      <c r="J34" s="158"/>
      <c r="K34" s="157">
        <v>0</v>
      </c>
      <c r="L34" s="131"/>
      <c r="M34" s="131"/>
    </row>
    <row r="35" spans="1:13" ht="12.75" customHeight="1">
      <c r="A35" s="162" t="s">
        <v>218</v>
      </c>
      <c r="B35" s="166" t="s">
        <v>205</v>
      </c>
      <c r="C35" s="156"/>
      <c r="D35" s="156"/>
      <c r="E35" s="156"/>
      <c r="F35" s="156"/>
      <c r="G35" s="156"/>
      <c r="H35" s="156"/>
      <c r="I35" s="156"/>
      <c r="J35" s="158"/>
      <c r="K35" s="157">
        <v>0</v>
      </c>
      <c r="L35" s="131"/>
      <c r="M35" s="131"/>
    </row>
    <row r="36" spans="1:13" ht="12.75" customHeight="1">
      <c r="A36" s="162" t="s">
        <v>219</v>
      </c>
      <c r="B36" s="166" t="s">
        <v>206</v>
      </c>
      <c r="C36" s="156"/>
      <c r="D36" s="156"/>
      <c r="E36" s="156"/>
      <c r="F36" s="156"/>
      <c r="G36" s="156"/>
      <c r="H36" s="156"/>
      <c r="I36" s="156"/>
      <c r="J36" s="158"/>
      <c r="K36" s="157">
        <v>0</v>
      </c>
      <c r="L36" s="131"/>
      <c r="M36" s="131"/>
    </row>
    <row r="37" spans="1:13" ht="12.75" customHeight="1">
      <c r="A37" s="162" t="s">
        <v>220</v>
      </c>
      <c r="B37" s="166" t="s">
        <v>207</v>
      </c>
      <c r="C37" s="156"/>
      <c r="D37" s="156"/>
      <c r="E37" s="156"/>
      <c r="F37" s="156"/>
      <c r="G37" s="156"/>
      <c r="H37" s="156"/>
      <c r="I37" s="156"/>
      <c r="J37" s="158"/>
      <c r="K37" s="157">
        <v>0</v>
      </c>
      <c r="L37" s="131"/>
      <c r="M37" s="131"/>
    </row>
    <row r="38" spans="1:13" ht="12.75" customHeight="1">
      <c r="A38" s="162" t="s">
        <v>221</v>
      </c>
      <c r="B38" s="166" t="s">
        <v>208</v>
      </c>
      <c r="C38" s="156"/>
      <c r="D38" s="156"/>
      <c r="E38" s="156"/>
      <c r="F38" s="156"/>
      <c r="G38" s="156"/>
      <c r="H38" s="156"/>
      <c r="I38" s="156"/>
      <c r="J38" s="158"/>
      <c r="K38" s="157">
        <v>0</v>
      </c>
      <c r="L38" s="131"/>
      <c r="M38" s="131"/>
    </row>
    <row r="39" spans="1:13" ht="12.75" customHeight="1">
      <c r="A39" s="162" t="s">
        <v>222</v>
      </c>
      <c r="B39" s="166" t="s">
        <v>209</v>
      </c>
      <c r="C39" s="156"/>
      <c r="D39" s="156"/>
      <c r="E39" s="156"/>
      <c r="F39" s="156"/>
      <c r="G39" s="156"/>
      <c r="H39" s="156"/>
      <c r="I39" s="156">
        <v>1</v>
      </c>
      <c r="J39" s="158"/>
      <c r="K39" s="157">
        <v>1</v>
      </c>
      <c r="L39" s="131"/>
      <c r="M39" s="131"/>
    </row>
    <row r="40" spans="1:13" ht="12.75" customHeight="1">
      <c r="A40" s="162" t="s">
        <v>216</v>
      </c>
      <c r="B40" s="166" t="s">
        <v>210</v>
      </c>
      <c r="C40" s="156"/>
      <c r="D40" s="156"/>
      <c r="E40" s="156"/>
      <c r="F40" s="156"/>
      <c r="G40" s="156"/>
      <c r="H40" s="156"/>
      <c r="I40" s="156"/>
      <c r="J40" s="158"/>
      <c r="K40" s="157">
        <v>0</v>
      </c>
      <c r="L40" s="131"/>
      <c r="M40" s="131"/>
    </row>
    <row r="41" spans="1:13" ht="12.75" customHeight="1">
      <c r="A41" s="162" t="s">
        <v>223</v>
      </c>
      <c r="B41" s="166" t="s">
        <v>211</v>
      </c>
      <c r="C41" s="156"/>
      <c r="D41" s="156"/>
      <c r="E41" s="156"/>
      <c r="F41" s="156"/>
      <c r="G41" s="156"/>
      <c r="H41" s="156"/>
      <c r="I41" s="156"/>
      <c r="J41" s="158"/>
      <c r="K41" s="157">
        <v>0</v>
      </c>
      <c r="L41" s="131"/>
      <c r="M41" s="131"/>
    </row>
    <row r="42" spans="1:13" ht="12.75" customHeight="1">
      <c r="A42" s="162" t="s">
        <v>224</v>
      </c>
      <c r="B42" s="166" t="s">
        <v>212</v>
      </c>
      <c r="C42" s="156"/>
      <c r="D42" s="156"/>
      <c r="E42" s="156"/>
      <c r="F42" s="156"/>
      <c r="G42" s="156"/>
      <c r="H42" s="156"/>
      <c r="I42" s="156"/>
      <c r="J42" s="158"/>
      <c r="K42" s="157">
        <v>0</v>
      </c>
      <c r="L42" s="131"/>
      <c r="M42" s="131"/>
    </row>
    <row r="43" spans="1:13" ht="12.75" customHeight="1">
      <c r="A43" s="162" t="s">
        <v>225</v>
      </c>
      <c r="B43" s="166" t="s">
        <v>213</v>
      </c>
      <c r="C43" s="159"/>
      <c r="D43" s="159"/>
      <c r="E43" s="159"/>
      <c r="F43" s="159"/>
      <c r="G43" s="159"/>
      <c r="H43" s="159"/>
      <c r="I43" s="159"/>
      <c r="J43" s="160"/>
      <c r="K43" s="161">
        <v>0</v>
      </c>
      <c r="L43" s="131"/>
      <c r="M43" s="131"/>
    </row>
    <row r="44" spans="1:13" ht="12.75" customHeight="1">
      <c r="A44" s="162" t="s">
        <v>215</v>
      </c>
      <c r="B44" s="166" t="s">
        <v>214</v>
      </c>
      <c r="C44" s="159"/>
      <c r="D44" s="159"/>
      <c r="E44" s="159"/>
      <c r="F44" s="159"/>
      <c r="G44" s="159"/>
      <c r="H44" s="159"/>
      <c r="I44" s="159"/>
      <c r="J44" s="160"/>
      <c r="K44" s="157">
        <v>0</v>
      </c>
      <c r="L44" s="131"/>
      <c r="M44" s="131"/>
    </row>
    <row r="45" spans="1:13" ht="12.75" customHeight="1">
      <c r="A45" s="572" t="s">
        <v>81</v>
      </c>
      <c r="B45" s="573" t="s">
        <v>82</v>
      </c>
      <c r="C45" s="570">
        <v>0</v>
      </c>
      <c r="D45" s="570">
        <v>0</v>
      </c>
      <c r="E45" s="570">
        <v>0</v>
      </c>
      <c r="F45" s="570">
        <v>0</v>
      </c>
      <c r="G45" s="570">
        <v>0</v>
      </c>
      <c r="H45" s="570">
        <v>0</v>
      </c>
      <c r="I45" s="570">
        <v>1</v>
      </c>
      <c r="J45" s="570">
        <v>0</v>
      </c>
      <c r="K45" s="574">
        <v>1</v>
      </c>
      <c r="L45" s="131"/>
      <c r="M45" s="131"/>
    </row>
    <row r="46" spans="1:13" ht="12.75" customHeight="1">
      <c r="A46" s="770" t="s">
        <v>267</v>
      </c>
      <c r="B46" s="771"/>
      <c r="C46" s="771"/>
      <c r="D46" s="771"/>
      <c r="E46" s="771"/>
      <c r="F46" s="771"/>
      <c r="G46" s="771"/>
      <c r="H46" s="771"/>
      <c r="I46" s="771"/>
      <c r="J46" s="771"/>
      <c r="K46" s="772"/>
      <c r="L46" s="131"/>
      <c r="M46" s="131"/>
    </row>
    <row r="47" spans="1:13" ht="12.75" customHeight="1">
      <c r="A47" s="164" t="s">
        <v>203</v>
      </c>
      <c r="B47" s="165" t="s">
        <v>202</v>
      </c>
      <c r="C47" s="797"/>
      <c r="D47" s="798"/>
      <c r="E47" s="798"/>
      <c r="F47" s="798"/>
      <c r="G47" s="798"/>
      <c r="H47" s="798"/>
      <c r="I47" s="798"/>
      <c r="J47" s="798"/>
      <c r="K47" s="799"/>
      <c r="L47" s="131"/>
      <c r="M47" s="131"/>
    </row>
    <row r="48" spans="1:13" ht="12.75" customHeight="1">
      <c r="A48" s="162" t="s">
        <v>217</v>
      </c>
      <c r="B48" s="166" t="s">
        <v>204</v>
      </c>
      <c r="C48" s="156"/>
      <c r="D48" s="156"/>
      <c r="E48" s="156"/>
      <c r="F48" s="156"/>
      <c r="G48" s="156"/>
      <c r="H48" s="156"/>
      <c r="I48" s="156"/>
      <c r="J48" s="158"/>
      <c r="K48" s="157">
        <v>0</v>
      </c>
      <c r="L48" s="131"/>
      <c r="M48" s="131"/>
    </row>
    <row r="49" spans="1:13" ht="12.75" customHeight="1">
      <c r="A49" s="162" t="s">
        <v>218</v>
      </c>
      <c r="B49" s="166" t="s">
        <v>205</v>
      </c>
      <c r="C49" s="156"/>
      <c r="D49" s="156"/>
      <c r="E49" s="156"/>
      <c r="F49" s="156"/>
      <c r="G49" s="156"/>
      <c r="H49" s="156"/>
      <c r="I49" s="156"/>
      <c r="J49" s="158"/>
      <c r="K49" s="157">
        <v>0</v>
      </c>
      <c r="L49" s="131"/>
      <c r="M49" s="131"/>
    </row>
    <row r="50" spans="1:13" ht="12.75" customHeight="1">
      <c r="A50" s="162" t="s">
        <v>219</v>
      </c>
      <c r="B50" s="166" t="s">
        <v>206</v>
      </c>
      <c r="C50" s="156"/>
      <c r="D50" s="156"/>
      <c r="E50" s="156"/>
      <c r="F50" s="156"/>
      <c r="G50" s="156"/>
      <c r="H50" s="156"/>
      <c r="I50" s="156">
        <v>1</v>
      </c>
      <c r="J50" s="158">
        <v>1</v>
      </c>
      <c r="K50" s="157">
        <v>2</v>
      </c>
      <c r="L50" s="131"/>
      <c r="M50" s="131"/>
    </row>
    <row r="51" spans="1:13" ht="12.75" customHeight="1">
      <c r="A51" s="162" t="s">
        <v>220</v>
      </c>
      <c r="B51" s="166" t="s">
        <v>207</v>
      </c>
      <c r="C51" s="156"/>
      <c r="D51" s="156"/>
      <c r="E51" s="156"/>
      <c r="F51" s="156"/>
      <c r="G51" s="156"/>
      <c r="H51" s="156"/>
      <c r="I51" s="156"/>
      <c r="J51" s="158"/>
      <c r="K51" s="157">
        <v>0</v>
      </c>
      <c r="L51" s="131"/>
      <c r="M51" s="131"/>
    </row>
    <row r="52" spans="1:13" ht="12.75" customHeight="1">
      <c r="A52" s="162" t="s">
        <v>221</v>
      </c>
      <c r="B52" s="166" t="s">
        <v>208</v>
      </c>
      <c r="C52" s="156"/>
      <c r="D52" s="156"/>
      <c r="E52" s="156"/>
      <c r="F52" s="156"/>
      <c r="G52" s="156"/>
      <c r="H52" s="156"/>
      <c r="I52" s="156"/>
      <c r="J52" s="158"/>
      <c r="K52" s="157">
        <v>0</v>
      </c>
      <c r="L52" s="131"/>
      <c r="M52" s="131"/>
    </row>
    <row r="53" spans="1:13" ht="12.75" customHeight="1">
      <c r="A53" s="162" t="s">
        <v>222</v>
      </c>
      <c r="B53" s="166" t="s">
        <v>209</v>
      </c>
      <c r="C53" s="156"/>
      <c r="D53" s="156"/>
      <c r="E53" s="156"/>
      <c r="F53" s="156"/>
      <c r="G53" s="156"/>
      <c r="H53" s="156"/>
      <c r="I53" s="156"/>
      <c r="J53" s="158"/>
      <c r="K53" s="157">
        <v>0</v>
      </c>
      <c r="L53" s="131"/>
      <c r="M53" s="131"/>
    </row>
    <row r="54" spans="1:13" ht="12.75" customHeight="1">
      <c r="A54" s="162" t="s">
        <v>216</v>
      </c>
      <c r="B54" s="166" t="s">
        <v>210</v>
      </c>
      <c r="C54" s="156"/>
      <c r="D54" s="156"/>
      <c r="E54" s="156"/>
      <c r="F54" s="156"/>
      <c r="G54" s="156"/>
      <c r="H54" s="156"/>
      <c r="I54" s="156"/>
      <c r="J54" s="158"/>
      <c r="K54" s="157">
        <v>0</v>
      </c>
      <c r="L54" s="131"/>
      <c r="M54" s="131"/>
    </row>
    <row r="55" spans="1:13" ht="12.75" customHeight="1">
      <c r="A55" s="162" t="s">
        <v>223</v>
      </c>
      <c r="B55" s="166" t="s">
        <v>211</v>
      </c>
      <c r="C55" s="156"/>
      <c r="D55" s="156"/>
      <c r="E55" s="156"/>
      <c r="F55" s="156"/>
      <c r="G55" s="156"/>
      <c r="H55" s="156"/>
      <c r="I55" s="156"/>
      <c r="J55" s="158"/>
      <c r="K55" s="157">
        <v>0</v>
      </c>
      <c r="L55" s="131"/>
      <c r="M55" s="131"/>
    </row>
    <row r="56" spans="1:13" ht="12.75" customHeight="1">
      <c r="A56" s="162" t="s">
        <v>224</v>
      </c>
      <c r="B56" s="166" t="s">
        <v>212</v>
      </c>
      <c r="C56" s="156"/>
      <c r="D56" s="156"/>
      <c r="E56" s="156"/>
      <c r="F56" s="156"/>
      <c r="G56" s="156"/>
      <c r="H56" s="156"/>
      <c r="I56" s="156"/>
      <c r="J56" s="158"/>
      <c r="K56" s="157">
        <v>0</v>
      </c>
      <c r="L56" s="131"/>
      <c r="M56" s="131"/>
    </row>
    <row r="57" spans="1:13" ht="12.75" customHeight="1">
      <c r="A57" s="162" t="s">
        <v>225</v>
      </c>
      <c r="B57" s="166" t="s">
        <v>213</v>
      </c>
      <c r="C57" s="159"/>
      <c r="D57" s="159"/>
      <c r="E57" s="159"/>
      <c r="F57" s="159"/>
      <c r="G57" s="159"/>
      <c r="H57" s="159"/>
      <c r="I57" s="159"/>
      <c r="J57" s="160"/>
      <c r="K57" s="161">
        <v>0</v>
      </c>
      <c r="L57" s="131"/>
      <c r="M57" s="131"/>
    </row>
    <row r="58" spans="1:13" ht="12.75" customHeight="1">
      <c r="A58" s="162" t="s">
        <v>215</v>
      </c>
      <c r="B58" s="166" t="s">
        <v>214</v>
      </c>
      <c r="C58" s="159"/>
      <c r="D58" s="159"/>
      <c r="E58" s="159"/>
      <c r="F58" s="159"/>
      <c r="G58" s="159"/>
      <c r="H58" s="159"/>
      <c r="I58" s="159"/>
      <c r="J58" s="160"/>
      <c r="K58" s="157">
        <v>0</v>
      </c>
      <c r="L58" s="131"/>
      <c r="M58" s="131"/>
    </row>
    <row r="59" spans="1:13" ht="12.75" customHeight="1">
      <c r="A59" s="572" t="s">
        <v>81</v>
      </c>
      <c r="B59" s="573" t="s">
        <v>82</v>
      </c>
      <c r="C59" s="570">
        <v>0</v>
      </c>
      <c r="D59" s="570">
        <v>0</v>
      </c>
      <c r="E59" s="570">
        <v>0</v>
      </c>
      <c r="F59" s="570">
        <v>0</v>
      </c>
      <c r="G59" s="570">
        <v>0</v>
      </c>
      <c r="H59" s="570">
        <v>0</v>
      </c>
      <c r="I59" s="570">
        <v>1</v>
      </c>
      <c r="J59" s="570">
        <v>1</v>
      </c>
      <c r="K59" s="574">
        <v>2</v>
      </c>
      <c r="L59" s="131"/>
      <c r="M59" s="131"/>
    </row>
    <row r="60" spans="1:13" ht="12.75" customHeight="1">
      <c r="A60" s="770" t="s">
        <v>269</v>
      </c>
      <c r="B60" s="771"/>
      <c r="C60" s="771"/>
      <c r="D60" s="771"/>
      <c r="E60" s="771"/>
      <c r="F60" s="771"/>
      <c r="G60" s="771"/>
      <c r="H60" s="771"/>
      <c r="I60" s="771"/>
      <c r="J60" s="771"/>
      <c r="K60" s="772"/>
      <c r="L60" s="131"/>
      <c r="M60" s="131"/>
    </row>
    <row r="61" spans="1:13" ht="12.75" customHeight="1">
      <c r="A61" s="164" t="s">
        <v>203</v>
      </c>
      <c r="B61" s="165" t="s">
        <v>202</v>
      </c>
      <c r="C61" s="797"/>
      <c r="D61" s="798"/>
      <c r="E61" s="798"/>
      <c r="F61" s="798"/>
      <c r="G61" s="798"/>
      <c r="H61" s="798"/>
      <c r="I61" s="798"/>
      <c r="J61" s="798"/>
      <c r="K61" s="799"/>
      <c r="L61" s="131"/>
      <c r="M61" s="131"/>
    </row>
    <row r="62" spans="1:13" ht="12.75" customHeight="1">
      <c r="A62" s="162" t="s">
        <v>217</v>
      </c>
      <c r="B62" s="166" t="s">
        <v>204</v>
      </c>
      <c r="C62" s="156"/>
      <c r="D62" s="156"/>
      <c r="E62" s="156"/>
      <c r="F62" s="156"/>
      <c r="G62" s="156"/>
      <c r="H62" s="156"/>
      <c r="I62" s="156"/>
      <c r="J62" s="158"/>
      <c r="K62" s="157">
        <v>0</v>
      </c>
      <c r="L62" s="131"/>
      <c r="M62" s="131"/>
    </row>
    <row r="63" spans="1:13" ht="12.75" customHeight="1">
      <c r="A63" s="162" t="s">
        <v>218</v>
      </c>
      <c r="B63" s="166" t="s">
        <v>205</v>
      </c>
      <c r="C63" s="156"/>
      <c r="D63" s="156"/>
      <c r="E63" s="156"/>
      <c r="F63" s="156"/>
      <c r="G63" s="156"/>
      <c r="H63" s="156"/>
      <c r="I63" s="156"/>
      <c r="J63" s="158"/>
      <c r="K63" s="157">
        <v>0</v>
      </c>
      <c r="L63" s="131"/>
      <c r="M63" s="131"/>
    </row>
    <row r="64" spans="1:13" ht="12.75" customHeight="1">
      <c r="A64" s="162" t="s">
        <v>219</v>
      </c>
      <c r="B64" s="166" t="s">
        <v>206</v>
      </c>
      <c r="C64" s="156"/>
      <c r="D64" s="156"/>
      <c r="E64" s="156"/>
      <c r="F64" s="156"/>
      <c r="G64" s="156"/>
      <c r="H64" s="156"/>
      <c r="I64" s="156"/>
      <c r="J64" s="158"/>
      <c r="K64" s="157">
        <v>0</v>
      </c>
      <c r="L64" s="131"/>
      <c r="M64" s="131"/>
    </row>
    <row r="65" spans="1:13" ht="12.75" customHeight="1">
      <c r="A65" s="162" t="s">
        <v>220</v>
      </c>
      <c r="B65" s="166" t="s">
        <v>207</v>
      </c>
      <c r="C65" s="156"/>
      <c r="D65" s="156"/>
      <c r="E65" s="156"/>
      <c r="F65" s="156"/>
      <c r="G65" s="156"/>
      <c r="H65" s="156"/>
      <c r="I65" s="156"/>
      <c r="J65" s="158"/>
      <c r="K65" s="157">
        <v>0</v>
      </c>
      <c r="L65" s="131"/>
      <c r="M65" s="131"/>
    </row>
    <row r="66" spans="1:13" ht="12.75" customHeight="1">
      <c r="A66" s="162" t="s">
        <v>221</v>
      </c>
      <c r="B66" s="166" t="s">
        <v>208</v>
      </c>
      <c r="C66" s="156"/>
      <c r="D66" s="156"/>
      <c r="E66" s="156"/>
      <c r="F66" s="156"/>
      <c r="G66" s="156"/>
      <c r="H66" s="156"/>
      <c r="I66" s="156"/>
      <c r="J66" s="158"/>
      <c r="K66" s="157">
        <v>0</v>
      </c>
      <c r="L66" s="131"/>
      <c r="M66" s="131"/>
    </row>
    <row r="67" spans="1:13" ht="12.75" customHeight="1">
      <c r="A67" s="162" t="s">
        <v>222</v>
      </c>
      <c r="B67" s="166" t="s">
        <v>209</v>
      </c>
      <c r="C67" s="156"/>
      <c r="D67" s="156"/>
      <c r="E67" s="156"/>
      <c r="F67" s="156"/>
      <c r="G67" s="156"/>
      <c r="H67" s="156"/>
      <c r="I67" s="156">
        <v>2</v>
      </c>
      <c r="J67" s="158">
        <v>1</v>
      </c>
      <c r="K67" s="157">
        <v>3</v>
      </c>
      <c r="L67" s="131"/>
      <c r="M67" s="131"/>
    </row>
    <row r="68" spans="1:13" ht="12.75" customHeight="1">
      <c r="A68" s="162" t="s">
        <v>216</v>
      </c>
      <c r="B68" s="166" t="s">
        <v>210</v>
      </c>
      <c r="C68" s="156"/>
      <c r="D68" s="156"/>
      <c r="E68" s="156"/>
      <c r="F68" s="156"/>
      <c r="G68" s="156"/>
      <c r="H68" s="156"/>
      <c r="I68" s="156"/>
      <c r="J68" s="158"/>
      <c r="K68" s="157">
        <v>0</v>
      </c>
      <c r="L68" s="131"/>
      <c r="M68" s="131"/>
    </row>
    <row r="69" spans="1:13" ht="12.75" customHeight="1">
      <c r="A69" s="162" t="s">
        <v>223</v>
      </c>
      <c r="B69" s="166" t="s">
        <v>211</v>
      </c>
      <c r="C69" s="156"/>
      <c r="D69" s="156"/>
      <c r="E69" s="156"/>
      <c r="F69" s="156"/>
      <c r="G69" s="156"/>
      <c r="H69" s="156"/>
      <c r="I69" s="156"/>
      <c r="J69" s="158"/>
      <c r="K69" s="157">
        <v>0</v>
      </c>
      <c r="L69" s="131"/>
      <c r="M69" s="131"/>
    </row>
    <row r="70" spans="1:13" ht="12.75" customHeight="1">
      <c r="A70" s="162" t="s">
        <v>224</v>
      </c>
      <c r="B70" s="166" t="s">
        <v>212</v>
      </c>
      <c r="C70" s="156"/>
      <c r="D70" s="156"/>
      <c r="E70" s="156"/>
      <c r="F70" s="156"/>
      <c r="G70" s="156"/>
      <c r="H70" s="156"/>
      <c r="I70" s="156"/>
      <c r="J70" s="158"/>
      <c r="K70" s="157">
        <v>0</v>
      </c>
      <c r="L70" s="131"/>
      <c r="M70" s="131"/>
    </row>
    <row r="71" spans="1:13" ht="12.75" customHeight="1">
      <c r="A71" s="162" t="s">
        <v>225</v>
      </c>
      <c r="B71" s="166" t="s">
        <v>213</v>
      </c>
      <c r="C71" s="159"/>
      <c r="D71" s="159"/>
      <c r="E71" s="159"/>
      <c r="F71" s="159"/>
      <c r="G71" s="159"/>
      <c r="H71" s="159"/>
      <c r="I71" s="159"/>
      <c r="J71" s="160"/>
      <c r="K71" s="161">
        <v>0</v>
      </c>
      <c r="L71" s="131"/>
      <c r="M71" s="131"/>
    </row>
    <row r="72" spans="1:13" ht="12.75" customHeight="1">
      <c r="A72" s="162" t="s">
        <v>215</v>
      </c>
      <c r="B72" s="166" t="s">
        <v>214</v>
      </c>
      <c r="C72" s="159"/>
      <c r="D72" s="159"/>
      <c r="E72" s="159"/>
      <c r="F72" s="159"/>
      <c r="G72" s="159"/>
      <c r="H72" s="159"/>
      <c r="I72" s="159"/>
      <c r="J72" s="160"/>
      <c r="K72" s="157">
        <v>0</v>
      </c>
      <c r="L72" s="131"/>
      <c r="M72" s="131"/>
    </row>
    <row r="73" spans="1:13" ht="12.75" customHeight="1">
      <c r="A73" s="572" t="s">
        <v>81</v>
      </c>
      <c r="B73" s="573" t="s">
        <v>82</v>
      </c>
      <c r="C73" s="570">
        <v>0</v>
      </c>
      <c r="D73" s="570">
        <v>0</v>
      </c>
      <c r="E73" s="570">
        <v>0</v>
      </c>
      <c r="F73" s="570">
        <v>0</v>
      </c>
      <c r="G73" s="570">
        <v>0</v>
      </c>
      <c r="H73" s="570">
        <v>0</v>
      </c>
      <c r="I73" s="570">
        <v>2</v>
      </c>
      <c r="J73" s="570">
        <v>1</v>
      </c>
      <c r="K73" s="574">
        <v>3</v>
      </c>
      <c r="L73" s="131"/>
      <c r="M73" s="131"/>
    </row>
    <row r="74" spans="1:13" ht="12.75" customHeight="1">
      <c r="A74" s="770" t="s">
        <v>261</v>
      </c>
      <c r="B74" s="771"/>
      <c r="C74" s="771"/>
      <c r="D74" s="771"/>
      <c r="E74" s="771"/>
      <c r="F74" s="771"/>
      <c r="G74" s="771"/>
      <c r="H74" s="771"/>
      <c r="I74" s="771"/>
      <c r="J74" s="771"/>
      <c r="K74" s="772"/>
      <c r="L74" s="131"/>
      <c r="M74" s="131"/>
    </row>
    <row r="75" spans="1:13" ht="12.75" customHeight="1">
      <c r="A75" s="164" t="s">
        <v>203</v>
      </c>
      <c r="B75" s="165" t="s">
        <v>202</v>
      </c>
      <c r="C75" s="797"/>
      <c r="D75" s="798"/>
      <c r="E75" s="798"/>
      <c r="F75" s="798"/>
      <c r="G75" s="798"/>
      <c r="H75" s="798"/>
      <c r="I75" s="798"/>
      <c r="J75" s="798"/>
      <c r="K75" s="799"/>
      <c r="L75" s="131"/>
      <c r="M75" s="131"/>
    </row>
    <row r="76" spans="1:13" ht="12.75" customHeight="1">
      <c r="A76" s="162" t="s">
        <v>217</v>
      </c>
      <c r="B76" s="166" t="s">
        <v>204</v>
      </c>
      <c r="C76" s="156"/>
      <c r="D76" s="156"/>
      <c r="E76" s="156"/>
      <c r="F76" s="156"/>
      <c r="G76" s="156"/>
      <c r="H76" s="156"/>
      <c r="I76" s="156"/>
      <c r="J76" s="156"/>
      <c r="K76" s="157">
        <v>0</v>
      </c>
      <c r="L76" s="131"/>
      <c r="M76" s="131"/>
    </row>
    <row r="77" spans="1:13" ht="12.75" customHeight="1">
      <c r="A77" s="162" t="s">
        <v>218</v>
      </c>
      <c r="B77" s="166" t="s">
        <v>205</v>
      </c>
      <c r="C77" s="156"/>
      <c r="D77" s="156"/>
      <c r="E77" s="156"/>
      <c r="F77" s="156"/>
      <c r="G77" s="156"/>
      <c r="H77" s="156"/>
      <c r="I77" s="156"/>
      <c r="J77" s="156"/>
      <c r="K77" s="157">
        <v>0</v>
      </c>
      <c r="L77" s="131"/>
      <c r="M77" s="131"/>
    </row>
    <row r="78" spans="1:13" ht="12.75" customHeight="1">
      <c r="A78" s="162" t="s">
        <v>219</v>
      </c>
      <c r="B78" s="166" t="s">
        <v>206</v>
      </c>
      <c r="C78" s="156"/>
      <c r="D78" s="156"/>
      <c r="E78" s="156"/>
      <c r="F78" s="156"/>
      <c r="G78" s="156">
        <v>2</v>
      </c>
      <c r="H78" s="156"/>
      <c r="I78" s="156">
        <v>1</v>
      </c>
      <c r="J78" s="156">
        <v>1</v>
      </c>
      <c r="K78" s="157">
        <v>4</v>
      </c>
      <c r="L78" s="131"/>
      <c r="M78" s="131"/>
    </row>
    <row r="79" spans="1:13" ht="12.75" customHeight="1">
      <c r="A79" s="162" t="s">
        <v>220</v>
      </c>
      <c r="B79" s="166" t="s">
        <v>207</v>
      </c>
      <c r="C79" s="156"/>
      <c r="D79" s="156"/>
      <c r="E79" s="156"/>
      <c r="F79" s="156"/>
      <c r="G79" s="156"/>
      <c r="H79" s="156"/>
      <c r="I79" s="156">
        <v>1</v>
      </c>
      <c r="J79" s="156">
        <v>1</v>
      </c>
      <c r="K79" s="157">
        <v>2</v>
      </c>
      <c r="L79" s="131"/>
      <c r="M79" s="131"/>
    </row>
    <row r="80" spans="1:13" ht="12.75" customHeight="1">
      <c r="A80" s="162" t="s">
        <v>221</v>
      </c>
      <c r="B80" s="166" t="s">
        <v>208</v>
      </c>
      <c r="C80" s="156"/>
      <c r="D80" s="156"/>
      <c r="E80" s="156"/>
      <c r="F80" s="156"/>
      <c r="G80" s="156"/>
      <c r="H80" s="156"/>
      <c r="I80" s="156"/>
      <c r="J80" s="156"/>
      <c r="K80" s="157">
        <v>0</v>
      </c>
      <c r="L80" s="131"/>
      <c r="M80" s="131"/>
    </row>
    <row r="81" spans="1:13" ht="12.75" customHeight="1">
      <c r="A81" s="162" t="s">
        <v>222</v>
      </c>
      <c r="B81" s="166" t="s">
        <v>209</v>
      </c>
      <c r="C81" s="156"/>
      <c r="D81" s="156"/>
      <c r="E81" s="156"/>
      <c r="F81" s="156"/>
      <c r="G81" s="156"/>
      <c r="H81" s="156"/>
      <c r="I81" s="156">
        <v>3</v>
      </c>
      <c r="J81" s="156">
        <v>1</v>
      </c>
      <c r="K81" s="157">
        <v>4</v>
      </c>
      <c r="L81" s="131"/>
      <c r="M81" s="131"/>
    </row>
    <row r="82" spans="1:13" ht="12.75" customHeight="1">
      <c r="A82" s="162" t="s">
        <v>216</v>
      </c>
      <c r="B82" s="166" t="s">
        <v>210</v>
      </c>
      <c r="C82" s="156"/>
      <c r="D82" s="156"/>
      <c r="E82" s="156"/>
      <c r="F82" s="156"/>
      <c r="G82" s="156"/>
      <c r="H82" s="156"/>
      <c r="I82" s="156"/>
      <c r="J82" s="156"/>
      <c r="K82" s="157">
        <v>0</v>
      </c>
      <c r="L82" s="131"/>
      <c r="M82" s="131"/>
    </row>
    <row r="83" spans="1:13" ht="12.75" customHeight="1">
      <c r="A83" s="162" t="s">
        <v>223</v>
      </c>
      <c r="B83" s="166" t="s">
        <v>211</v>
      </c>
      <c r="C83" s="156"/>
      <c r="D83" s="156"/>
      <c r="E83" s="156"/>
      <c r="F83" s="156"/>
      <c r="G83" s="156"/>
      <c r="H83" s="156"/>
      <c r="I83" s="156"/>
      <c r="J83" s="156"/>
      <c r="K83" s="157">
        <v>0</v>
      </c>
      <c r="L83" s="131"/>
      <c r="M83" s="131"/>
    </row>
    <row r="84" spans="1:13" ht="12.75" customHeight="1">
      <c r="A84" s="162" t="s">
        <v>224</v>
      </c>
      <c r="B84" s="166" t="s">
        <v>212</v>
      </c>
      <c r="C84" s="156"/>
      <c r="D84" s="156"/>
      <c r="E84" s="156"/>
      <c r="F84" s="156"/>
      <c r="G84" s="156"/>
      <c r="H84" s="156"/>
      <c r="I84" s="156"/>
      <c r="J84" s="156"/>
      <c r="K84" s="157">
        <v>0</v>
      </c>
      <c r="L84" s="131"/>
      <c r="M84" s="131"/>
    </row>
    <row r="85" spans="1:13" ht="12.75" customHeight="1">
      <c r="A85" s="162" t="s">
        <v>225</v>
      </c>
      <c r="B85" s="166" t="s">
        <v>213</v>
      </c>
      <c r="C85" s="156"/>
      <c r="D85" s="156"/>
      <c r="E85" s="156"/>
      <c r="F85" s="156"/>
      <c r="G85" s="156"/>
      <c r="H85" s="156"/>
      <c r="I85" s="156"/>
      <c r="J85" s="156"/>
      <c r="K85" s="157">
        <v>0</v>
      </c>
      <c r="L85" s="131"/>
      <c r="M85" s="131"/>
    </row>
    <row r="86" spans="1:13" ht="12.75" customHeight="1" thickBot="1">
      <c r="A86" s="163" t="s">
        <v>215</v>
      </c>
      <c r="B86" s="167" t="s">
        <v>214</v>
      </c>
      <c r="C86" s="159"/>
      <c r="D86" s="159"/>
      <c r="E86" s="159"/>
      <c r="F86" s="159"/>
      <c r="G86" s="159"/>
      <c r="H86" s="159"/>
      <c r="I86" s="159"/>
      <c r="J86" s="159"/>
      <c r="K86" s="161">
        <v>0</v>
      </c>
      <c r="L86" s="131"/>
      <c r="M86" s="131"/>
    </row>
    <row r="87" spans="1:13" ht="12.75" customHeight="1" thickBot="1">
      <c r="A87" s="575" t="s">
        <v>83</v>
      </c>
      <c r="B87" s="576" t="s">
        <v>82</v>
      </c>
      <c r="C87" s="577">
        <v>0</v>
      </c>
      <c r="D87" s="577">
        <v>0</v>
      </c>
      <c r="E87" s="577">
        <v>0</v>
      </c>
      <c r="F87" s="577">
        <v>0</v>
      </c>
      <c r="G87" s="577">
        <v>2</v>
      </c>
      <c r="H87" s="577">
        <v>0</v>
      </c>
      <c r="I87" s="577">
        <v>5</v>
      </c>
      <c r="J87" s="577">
        <v>3</v>
      </c>
      <c r="K87" s="579">
        <v>10</v>
      </c>
      <c r="L87" s="131"/>
      <c r="M87" s="131"/>
    </row>
    <row r="88" spans="1:13" ht="15">
      <c r="A88" s="132"/>
      <c r="B88" s="133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>
      <c r="A89" s="147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31"/>
      <c r="M89" s="131"/>
    </row>
    <row r="90" spans="1:13" ht="15">
      <c r="A90" s="148" t="s">
        <v>5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31"/>
      <c r="M90" s="131"/>
    </row>
    <row r="91" ht="15">
      <c r="A91" s="147" t="s">
        <v>6</v>
      </c>
    </row>
  </sheetData>
  <sheetProtection password="CC4B" sheet="1" objects="1" scenarios="1"/>
  <mergeCells count="18">
    <mergeCell ref="A60:K60"/>
    <mergeCell ref="A74:K74"/>
    <mergeCell ref="A2:A3"/>
    <mergeCell ref="C75:K75"/>
    <mergeCell ref="C5:K5"/>
    <mergeCell ref="C19:K19"/>
    <mergeCell ref="C33:K33"/>
    <mergeCell ref="C47:K47"/>
    <mergeCell ref="C61:K61"/>
    <mergeCell ref="A4:K4"/>
    <mergeCell ref="A18:K18"/>
    <mergeCell ref="A32:K32"/>
    <mergeCell ref="A46:K46"/>
    <mergeCell ref="A1:K1"/>
    <mergeCell ref="C2:D2"/>
    <mergeCell ref="E2:F2"/>
    <mergeCell ref="G2:H2"/>
    <mergeCell ref="I2:J2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 topLeftCell="A1">
      <selection activeCell="K10" sqref="K10"/>
    </sheetView>
  </sheetViews>
  <sheetFormatPr defaultColWidth="9.140625" defaultRowHeight="15"/>
  <cols>
    <col min="1" max="1" width="37.421875" style="2" customWidth="1"/>
    <col min="2" max="2" width="7.57421875" style="1" customWidth="1"/>
    <col min="3" max="3" width="10.00390625" style="1" customWidth="1"/>
    <col min="4" max="4" width="10.57421875" style="1" customWidth="1"/>
    <col min="5" max="5" width="16.421875" style="1" customWidth="1"/>
    <col min="6" max="6" width="9.7109375" style="1" customWidth="1"/>
    <col min="7" max="7" width="13.28125" style="1" customWidth="1"/>
    <col min="8" max="8" width="25.8515625" style="1" customWidth="1"/>
    <col min="9" max="9" width="21.421875" style="1" customWidth="1"/>
    <col min="10" max="10" width="11.8515625" style="1" customWidth="1"/>
    <col min="15" max="16384" width="9.140625" style="1" customWidth="1"/>
  </cols>
  <sheetData>
    <row r="1" spans="1:10" ht="42.75" customHeight="1" thickBot="1">
      <c r="A1" s="925" t="s">
        <v>166</v>
      </c>
      <c r="B1" s="926"/>
      <c r="C1" s="926"/>
      <c r="D1" s="926"/>
      <c r="E1" s="926"/>
      <c r="F1" s="926"/>
      <c r="G1" s="926"/>
      <c r="H1" s="926"/>
      <c r="I1" s="927"/>
      <c r="J1" s="928"/>
    </row>
    <row r="2" spans="1:10" s="4" customFormat="1" ht="21.75" customHeight="1">
      <c r="A2" s="929" t="s">
        <v>350</v>
      </c>
      <c r="B2" s="931" t="s">
        <v>167</v>
      </c>
      <c r="C2" s="931" t="s">
        <v>168</v>
      </c>
      <c r="D2" s="931" t="s">
        <v>169</v>
      </c>
      <c r="E2" s="931" t="s">
        <v>170</v>
      </c>
      <c r="F2" s="931" t="s">
        <v>226</v>
      </c>
      <c r="G2" s="931" t="s">
        <v>171</v>
      </c>
      <c r="H2" s="931" t="s">
        <v>236</v>
      </c>
      <c r="I2" s="931" t="s">
        <v>374</v>
      </c>
      <c r="J2" s="935" t="s">
        <v>375</v>
      </c>
    </row>
    <row r="3" spans="1:10" s="4" customFormat="1" ht="26.25" customHeight="1" thickBot="1">
      <c r="A3" s="930"/>
      <c r="B3" s="932"/>
      <c r="C3" s="932"/>
      <c r="D3" s="932"/>
      <c r="E3" s="932"/>
      <c r="F3" s="932"/>
      <c r="G3" s="932"/>
      <c r="H3" s="932"/>
      <c r="I3" s="932"/>
      <c r="J3" s="936"/>
    </row>
    <row r="4" spans="1:14" ht="26.25" customHeight="1">
      <c r="A4" s="72" t="s">
        <v>377</v>
      </c>
      <c r="B4" s="298">
        <v>1</v>
      </c>
      <c r="C4" s="298">
        <v>5</v>
      </c>
      <c r="D4" s="298">
        <v>22</v>
      </c>
      <c r="E4" s="298">
        <v>18</v>
      </c>
      <c r="F4" s="298">
        <v>1</v>
      </c>
      <c r="G4" s="298">
        <v>11</v>
      </c>
      <c r="H4" s="100"/>
      <c r="I4" s="108"/>
      <c r="J4" s="73">
        <f aca="true" t="shared" si="0" ref="J4:J25">SUM(B4:I4)</f>
        <v>58</v>
      </c>
      <c r="K4" s="1"/>
      <c r="L4" s="1"/>
      <c r="M4" s="1"/>
      <c r="N4" s="1"/>
    </row>
    <row r="5" spans="1:14" ht="15" customHeight="1" thickBot="1">
      <c r="A5" s="75" t="s">
        <v>86</v>
      </c>
      <c r="B5" s="299">
        <v>0</v>
      </c>
      <c r="C5" s="299">
        <v>1</v>
      </c>
      <c r="D5" s="299">
        <v>7</v>
      </c>
      <c r="E5" s="299">
        <v>5</v>
      </c>
      <c r="F5" s="299">
        <v>0</v>
      </c>
      <c r="G5" s="299">
        <v>0</v>
      </c>
      <c r="H5" s="101"/>
      <c r="I5" s="109"/>
      <c r="J5" s="54">
        <f t="shared" si="0"/>
        <v>13</v>
      </c>
      <c r="K5" s="1"/>
      <c r="L5" s="1"/>
      <c r="M5" s="1"/>
      <c r="N5" s="1"/>
    </row>
    <row r="6" spans="1:10" ht="15" customHeight="1">
      <c r="A6" s="80" t="s">
        <v>262</v>
      </c>
      <c r="B6" s="301">
        <v>1</v>
      </c>
      <c r="C6" s="301">
        <v>4</v>
      </c>
      <c r="D6" s="301">
        <v>13</v>
      </c>
      <c r="E6" s="301">
        <v>26</v>
      </c>
      <c r="F6" s="301">
        <v>1</v>
      </c>
      <c r="G6" s="102"/>
      <c r="H6" s="108"/>
      <c r="I6" s="81">
        <v>7</v>
      </c>
      <c r="J6" s="303">
        <v>57</v>
      </c>
    </row>
    <row r="7" spans="1:10" ht="15" customHeight="1" thickBot="1">
      <c r="A7" s="103" t="s">
        <v>86</v>
      </c>
      <c r="B7" s="300">
        <v>0</v>
      </c>
      <c r="C7" s="300">
        <v>3</v>
      </c>
      <c r="D7" s="300">
        <v>8</v>
      </c>
      <c r="E7" s="300">
        <v>10</v>
      </c>
      <c r="F7" s="300">
        <v>1</v>
      </c>
      <c r="G7" s="104"/>
      <c r="H7" s="109"/>
      <c r="I7" s="50">
        <v>3</v>
      </c>
      <c r="J7" s="302">
        <v>27</v>
      </c>
    </row>
    <row r="8" spans="1:10" ht="15" customHeight="1">
      <c r="A8" s="72" t="s">
        <v>263</v>
      </c>
      <c r="B8" s="52">
        <v>1</v>
      </c>
      <c r="C8" s="52">
        <v>4</v>
      </c>
      <c r="D8" s="52">
        <v>9</v>
      </c>
      <c r="E8" s="52">
        <v>21</v>
      </c>
      <c r="F8" s="52">
        <v>1</v>
      </c>
      <c r="G8" s="100"/>
      <c r="H8" s="108"/>
      <c r="I8" s="52">
        <v>3</v>
      </c>
      <c r="J8" s="73">
        <f t="shared" si="0"/>
        <v>39</v>
      </c>
    </row>
    <row r="9" spans="1:10" ht="15" customHeight="1" thickBot="1">
      <c r="A9" s="75" t="s">
        <v>86</v>
      </c>
      <c r="B9" s="55">
        <v>0</v>
      </c>
      <c r="C9" s="55">
        <v>1</v>
      </c>
      <c r="D9" s="55">
        <v>3</v>
      </c>
      <c r="E9" s="55">
        <v>7</v>
      </c>
      <c r="F9" s="55">
        <v>0</v>
      </c>
      <c r="G9" s="101"/>
      <c r="H9" s="109"/>
      <c r="I9" s="55">
        <v>1</v>
      </c>
      <c r="J9" s="43">
        <f t="shared" si="0"/>
        <v>12</v>
      </c>
    </row>
    <row r="10" spans="1:14" s="281" customFormat="1" ht="15" customHeight="1">
      <c r="A10" s="256" t="s">
        <v>264</v>
      </c>
      <c r="B10" s="81">
        <v>1</v>
      </c>
      <c r="C10" s="81">
        <v>4</v>
      </c>
      <c r="D10" s="81">
        <v>6</v>
      </c>
      <c r="E10" s="81">
        <v>18</v>
      </c>
      <c r="F10" s="81">
        <v>1</v>
      </c>
      <c r="G10" s="102"/>
      <c r="H10" s="108"/>
      <c r="I10" s="81">
        <v>5</v>
      </c>
      <c r="J10" s="82">
        <v>35</v>
      </c>
      <c r="K10" s="280"/>
      <c r="L10" s="280"/>
      <c r="M10" s="280"/>
      <c r="N10" s="280"/>
    </row>
    <row r="11" spans="1:14" s="281" customFormat="1" ht="15" customHeight="1" thickBot="1">
      <c r="A11" s="103" t="s">
        <v>86</v>
      </c>
      <c r="B11" s="50">
        <v>1</v>
      </c>
      <c r="C11" s="50">
        <v>4</v>
      </c>
      <c r="D11" s="50">
        <v>6</v>
      </c>
      <c r="E11" s="50">
        <v>18</v>
      </c>
      <c r="F11" s="50">
        <v>1</v>
      </c>
      <c r="G11" s="104"/>
      <c r="H11" s="109"/>
      <c r="I11" s="50">
        <v>3</v>
      </c>
      <c r="J11" s="51">
        <v>12</v>
      </c>
      <c r="K11" s="280"/>
      <c r="L11" s="280"/>
      <c r="M11" s="280"/>
      <c r="N11" s="280"/>
    </row>
    <row r="12" spans="1:14" s="281" customFormat="1" ht="15" customHeight="1">
      <c r="A12" s="256" t="s">
        <v>265</v>
      </c>
      <c r="B12" s="81">
        <v>1</v>
      </c>
      <c r="C12" s="81">
        <v>3</v>
      </c>
      <c r="D12" s="81">
        <v>11</v>
      </c>
      <c r="E12" s="81">
        <v>25</v>
      </c>
      <c r="F12" s="81">
        <v>1</v>
      </c>
      <c r="G12" s="102"/>
      <c r="H12" s="108"/>
      <c r="I12" s="81">
        <v>5</v>
      </c>
      <c r="J12" s="82">
        <v>46</v>
      </c>
      <c r="K12" s="280"/>
      <c r="L12" s="280"/>
      <c r="M12" s="280"/>
      <c r="N12" s="280"/>
    </row>
    <row r="13" spans="1:14" s="281" customFormat="1" ht="15" customHeight="1" thickBot="1">
      <c r="A13" s="103" t="s">
        <v>86</v>
      </c>
      <c r="B13" s="50">
        <v>0</v>
      </c>
      <c r="C13" s="50">
        <v>1</v>
      </c>
      <c r="D13" s="50">
        <v>6</v>
      </c>
      <c r="E13" s="50">
        <v>4</v>
      </c>
      <c r="F13" s="50">
        <v>1</v>
      </c>
      <c r="G13" s="104"/>
      <c r="H13" s="109"/>
      <c r="I13" s="50">
        <v>2</v>
      </c>
      <c r="J13" s="51">
        <v>14</v>
      </c>
      <c r="K13" s="280"/>
      <c r="L13" s="280"/>
      <c r="M13" s="280"/>
      <c r="N13" s="280"/>
    </row>
    <row r="14" spans="1:14" s="281" customFormat="1" ht="15" customHeight="1">
      <c r="A14" s="256" t="s">
        <v>266</v>
      </c>
      <c r="B14" s="81">
        <v>1</v>
      </c>
      <c r="C14" s="81">
        <v>4</v>
      </c>
      <c r="D14" s="81">
        <v>6</v>
      </c>
      <c r="E14" s="81">
        <v>12</v>
      </c>
      <c r="F14" s="81">
        <v>1</v>
      </c>
      <c r="G14" s="102"/>
      <c r="H14" s="108"/>
      <c r="I14" s="81">
        <v>3</v>
      </c>
      <c r="J14" s="82">
        <f aca="true" t="shared" si="1" ref="J14:J21">SUM(B14:I14)</f>
        <v>27</v>
      </c>
      <c r="K14" s="280"/>
      <c r="L14" s="280"/>
      <c r="M14" s="280"/>
      <c r="N14" s="280"/>
    </row>
    <row r="15" spans="1:14" s="281" customFormat="1" ht="15" customHeight="1" thickBot="1">
      <c r="A15" s="103" t="s">
        <v>86</v>
      </c>
      <c r="B15" s="50">
        <v>0</v>
      </c>
      <c r="C15" s="50">
        <v>1</v>
      </c>
      <c r="D15" s="50">
        <v>3</v>
      </c>
      <c r="E15" s="50">
        <v>0</v>
      </c>
      <c r="F15" s="50">
        <v>0</v>
      </c>
      <c r="G15" s="104"/>
      <c r="H15" s="109"/>
      <c r="I15" s="50">
        <v>0</v>
      </c>
      <c r="J15" s="51">
        <f t="shared" si="1"/>
        <v>4</v>
      </c>
      <c r="K15" s="280"/>
      <c r="L15" s="280"/>
      <c r="M15" s="280"/>
      <c r="N15" s="280"/>
    </row>
    <row r="16" spans="1:14" s="281" customFormat="1" ht="15" customHeight="1">
      <c r="A16" s="256" t="s">
        <v>335</v>
      </c>
      <c r="B16" s="81">
        <v>1</v>
      </c>
      <c r="C16" s="81">
        <v>5</v>
      </c>
      <c r="D16" s="81">
        <v>9</v>
      </c>
      <c r="E16" s="81">
        <v>31</v>
      </c>
      <c r="F16" s="81">
        <v>1</v>
      </c>
      <c r="G16" s="102"/>
      <c r="H16" s="108"/>
      <c r="I16" s="81">
        <v>9</v>
      </c>
      <c r="J16" s="82">
        <v>56</v>
      </c>
      <c r="K16" s="280"/>
      <c r="L16" s="280"/>
      <c r="M16" s="280"/>
      <c r="N16" s="280"/>
    </row>
    <row r="17" spans="1:14" s="281" customFormat="1" ht="15" customHeight="1" thickBot="1">
      <c r="A17" s="103" t="s">
        <v>86</v>
      </c>
      <c r="B17" s="50">
        <v>0</v>
      </c>
      <c r="C17" s="50">
        <v>1</v>
      </c>
      <c r="D17" s="50">
        <v>3</v>
      </c>
      <c r="E17" s="50">
        <v>9</v>
      </c>
      <c r="F17" s="297">
        <v>1</v>
      </c>
      <c r="G17" s="104"/>
      <c r="H17" s="109"/>
      <c r="I17" s="50">
        <v>3</v>
      </c>
      <c r="J17" s="51">
        <v>17</v>
      </c>
      <c r="K17" s="280"/>
      <c r="L17" s="280"/>
      <c r="M17" s="280"/>
      <c r="N17" s="280"/>
    </row>
    <row r="18" spans="1:14" s="281" customFormat="1" ht="15" customHeight="1">
      <c r="A18" s="256" t="s">
        <v>268</v>
      </c>
      <c r="B18" s="81">
        <v>1</v>
      </c>
      <c r="C18" s="81">
        <v>5</v>
      </c>
      <c r="D18" s="81">
        <v>13</v>
      </c>
      <c r="E18" s="81">
        <v>24</v>
      </c>
      <c r="F18" s="81">
        <v>1</v>
      </c>
      <c r="G18" s="102"/>
      <c r="H18" s="108"/>
      <c r="I18" s="81">
        <v>13</v>
      </c>
      <c r="J18" s="82">
        <f t="shared" si="1"/>
        <v>57</v>
      </c>
      <c r="K18" s="280"/>
      <c r="L18" s="280"/>
      <c r="M18" s="280"/>
      <c r="N18" s="280"/>
    </row>
    <row r="19" spans="1:14" s="281" customFormat="1" ht="15" customHeight="1" thickBot="1">
      <c r="A19" s="103" t="s">
        <v>86</v>
      </c>
      <c r="B19" s="50">
        <v>0</v>
      </c>
      <c r="C19" s="50">
        <v>0</v>
      </c>
      <c r="D19" s="50">
        <v>7</v>
      </c>
      <c r="E19" s="50">
        <v>7</v>
      </c>
      <c r="F19" s="50">
        <v>0</v>
      </c>
      <c r="G19" s="104"/>
      <c r="H19" s="109"/>
      <c r="I19" s="50">
        <v>6</v>
      </c>
      <c r="J19" s="51">
        <v>20</v>
      </c>
      <c r="K19" s="280"/>
      <c r="L19" s="280"/>
      <c r="M19" s="280"/>
      <c r="N19" s="280"/>
    </row>
    <row r="20" spans="1:14" s="281" customFormat="1" ht="15" customHeight="1">
      <c r="A20" s="256" t="s">
        <v>269</v>
      </c>
      <c r="B20" s="81">
        <v>1</v>
      </c>
      <c r="C20" s="81">
        <v>4</v>
      </c>
      <c r="D20" s="81">
        <v>3</v>
      </c>
      <c r="E20" s="81">
        <v>14</v>
      </c>
      <c r="F20" s="81">
        <v>1</v>
      </c>
      <c r="G20" s="102"/>
      <c r="H20" s="108"/>
      <c r="I20" s="81">
        <v>8</v>
      </c>
      <c r="J20" s="82">
        <f t="shared" si="1"/>
        <v>31</v>
      </c>
      <c r="K20" s="280"/>
      <c r="L20" s="280"/>
      <c r="M20" s="280"/>
      <c r="N20" s="280"/>
    </row>
    <row r="21" spans="1:14" s="281" customFormat="1" ht="15" customHeight="1" thickBot="1">
      <c r="A21" s="103" t="s">
        <v>86</v>
      </c>
      <c r="B21" s="50">
        <v>0</v>
      </c>
      <c r="C21" s="50">
        <v>2</v>
      </c>
      <c r="D21" s="50">
        <v>0</v>
      </c>
      <c r="E21" s="50">
        <v>3</v>
      </c>
      <c r="F21" s="50">
        <v>0</v>
      </c>
      <c r="G21" s="104"/>
      <c r="H21" s="109"/>
      <c r="I21" s="50">
        <v>4</v>
      </c>
      <c r="J21" s="51">
        <f t="shared" si="1"/>
        <v>9</v>
      </c>
      <c r="K21" s="280"/>
      <c r="L21" s="280"/>
      <c r="M21" s="280"/>
      <c r="N21" s="280"/>
    </row>
    <row r="22" spans="1:10" ht="30" customHeight="1">
      <c r="A22" s="72" t="s">
        <v>229</v>
      </c>
      <c r="B22" s="108"/>
      <c r="C22" s="108"/>
      <c r="D22" s="108"/>
      <c r="E22" s="52"/>
      <c r="F22" s="52"/>
      <c r="G22" s="100"/>
      <c r="H22" s="52"/>
      <c r="I22" s="52"/>
      <c r="J22" s="73">
        <f t="shared" si="0"/>
        <v>0</v>
      </c>
    </row>
    <row r="23" spans="1:10" ht="15" customHeight="1" thickBot="1">
      <c r="A23" s="75" t="s">
        <v>86</v>
      </c>
      <c r="B23" s="109"/>
      <c r="C23" s="109"/>
      <c r="D23" s="109"/>
      <c r="E23" s="55"/>
      <c r="F23" s="55"/>
      <c r="G23" s="105"/>
      <c r="H23" s="55"/>
      <c r="I23" s="55"/>
      <c r="J23" s="43">
        <f t="shared" si="0"/>
        <v>0</v>
      </c>
    </row>
    <row r="24" spans="1:10" ht="15" customHeight="1">
      <c r="A24" s="72" t="s">
        <v>76</v>
      </c>
      <c r="B24" s="108"/>
      <c r="C24" s="108"/>
      <c r="D24" s="108"/>
      <c r="E24" s="52">
        <v>0</v>
      </c>
      <c r="F24" s="52">
        <v>0</v>
      </c>
      <c r="G24" s="100"/>
      <c r="H24" s="52">
        <v>0</v>
      </c>
      <c r="I24" s="52">
        <v>0</v>
      </c>
      <c r="J24" s="73">
        <f t="shared" si="0"/>
        <v>0</v>
      </c>
    </row>
    <row r="25" spans="1:10" ht="15" customHeight="1" thickBot="1">
      <c r="A25" s="75" t="s">
        <v>86</v>
      </c>
      <c r="B25" s="109"/>
      <c r="C25" s="109"/>
      <c r="D25" s="109"/>
      <c r="E25" s="55">
        <v>0</v>
      </c>
      <c r="F25" s="55">
        <v>0</v>
      </c>
      <c r="G25" s="101"/>
      <c r="H25" s="55">
        <v>0</v>
      </c>
      <c r="I25" s="55">
        <v>0</v>
      </c>
      <c r="J25" s="43">
        <f t="shared" si="0"/>
        <v>0</v>
      </c>
    </row>
    <row r="26" spans="1:11" ht="30" customHeight="1">
      <c r="A26" s="96" t="s">
        <v>376</v>
      </c>
      <c r="B26" s="83">
        <v>8</v>
      </c>
      <c r="C26" s="83">
        <v>33</v>
      </c>
      <c r="D26" s="83">
        <v>70</v>
      </c>
      <c r="E26" s="83">
        <v>171</v>
      </c>
      <c r="F26" s="83">
        <v>8</v>
      </c>
      <c r="G26" s="106"/>
      <c r="H26" s="83">
        <v>0</v>
      </c>
      <c r="I26" s="83">
        <v>53</v>
      </c>
      <c r="J26" s="84">
        <v>348</v>
      </c>
      <c r="K26" s="28"/>
    </row>
    <row r="27" spans="1:10" ht="15" customHeight="1" thickBot="1">
      <c r="A27" s="75" t="s">
        <v>86</v>
      </c>
      <c r="B27" s="56">
        <v>1</v>
      </c>
      <c r="C27" s="56">
        <v>10</v>
      </c>
      <c r="D27" s="56">
        <v>32</v>
      </c>
      <c r="E27" s="56">
        <v>45</v>
      </c>
      <c r="F27" s="56">
        <v>3</v>
      </c>
      <c r="G27" s="109"/>
      <c r="H27" s="56">
        <v>0</v>
      </c>
      <c r="I27" s="56">
        <v>22</v>
      </c>
      <c r="J27" s="43">
        <v>115</v>
      </c>
    </row>
    <row r="28" spans="1:10" ht="15" customHeight="1">
      <c r="A28" s="107" t="s">
        <v>92</v>
      </c>
      <c r="B28" s="74">
        <v>9</v>
      </c>
      <c r="C28" s="74">
        <v>38</v>
      </c>
      <c r="D28" s="74">
        <v>92</v>
      </c>
      <c r="E28" s="74">
        <v>189</v>
      </c>
      <c r="F28" s="74">
        <v>9</v>
      </c>
      <c r="G28" s="74">
        <v>11</v>
      </c>
      <c r="H28" s="74">
        <v>0</v>
      </c>
      <c r="I28" s="74">
        <v>53</v>
      </c>
      <c r="J28" s="53">
        <v>406</v>
      </c>
    </row>
    <row r="29" spans="1:10" ht="15" customHeight="1" thickBot="1">
      <c r="A29" s="75" t="s">
        <v>86</v>
      </c>
      <c r="B29" s="56">
        <v>1</v>
      </c>
      <c r="C29" s="56">
        <v>11</v>
      </c>
      <c r="D29" s="56">
        <v>39</v>
      </c>
      <c r="E29" s="56">
        <v>50</v>
      </c>
      <c r="F29" s="56">
        <v>3</v>
      </c>
      <c r="G29" s="56">
        <v>0</v>
      </c>
      <c r="H29" s="56">
        <v>0</v>
      </c>
      <c r="I29" s="56">
        <v>22</v>
      </c>
      <c r="J29" s="43">
        <v>128</v>
      </c>
    </row>
    <row r="30" spans="1:14" ht="15" customHeight="1">
      <c r="A30" s="40"/>
      <c r="B30" s="42"/>
      <c r="C30" s="42"/>
      <c r="D30" s="42"/>
      <c r="E30" s="42"/>
      <c r="F30" s="42"/>
      <c r="G30" s="42"/>
      <c r="H30" s="42"/>
      <c r="I30" s="42"/>
      <c r="J30" s="42"/>
      <c r="K30" s="23"/>
      <c r="L30" s="23"/>
      <c r="M30" s="23"/>
      <c r="N30" s="23"/>
    </row>
    <row r="31" spans="1:14" ht="27.75" customHeight="1">
      <c r="A31" s="933"/>
      <c r="B31" s="933"/>
      <c r="C31" s="933"/>
      <c r="D31" s="933"/>
      <c r="E31" s="933"/>
      <c r="F31" s="933"/>
      <c r="G31" s="933"/>
      <c r="H31" s="933"/>
      <c r="I31" s="933"/>
      <c r="J31" s="933"/>
      <c r="K31" s="23"/>
      <c r="L31" s="23"/>
      <c r="M31" s="23"/>
      <c r="N31" s="23"/>
    </row>
    <row r="32" spans="1:14" ht="15" customHeight="1">
      <c r="A32" s="934"/>
      <c r="B32" s="934"/>
      <c r="C32" s="934"/>
      <c r="D32" s="934"/>
      <c r="E32" s="934"/>
      <c r="F32" s="934"/>
      <c r="G32" s="934"/>
      <c r="H32" s="934"/>
      <c r="I32" s="934"/>
      <c r="J32" s="934"/>
      <c r="K32" s="23"/>
      <c r="L32" s="23"/>
      <c r="M32" s="23"/>
      <c r="N32" s="23"/>
    </row>
    <row r="33" spans="1:14" ht="15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23"/>
      <c r="L33" s="23"/>
      <c r="M33" s="23"/>
      <c r="N33" s="23"/>
    </row>
    <row r="34" spans="1:14" s="42" customFormat="1" ht="27.75" customHeight="1">
      <c r="A34" s="816"/>
      <c r="B34" s="816"/>
      <c r="C34" s="816"/>
      <c r="D34" s="816"/>
      <c r="E34" s="816"/>
      <c r="F34" s="816"/>
      <c r="G34" s="816"/>
      <c r="H34" s="816"/>
      <c r="I34" s="816"/>
      <c r="J34" s="816"/>
      <c r="K34" s="110"/>
      <c r="L34" s="110"/>
      <c r="M34" s="110"/>
      <c r="N34" s="110"/>
    </row>
    <row r="35" spans="1:14" s="42" customFormat="1" ht="27.75" customHeight="1">
      <c r="A35" s="816"/>
      <c r="B35" s="816"/>
      <c r="C35" s="816"/>
      <c r="D35" s="816"/>
      <c r="E35" s="816"/>
      <c r="F35" s="816"/>
      <c r="G35" s="816"/>
      <c r="H35" s="816"/>
      <c r="I35" s="816"/>
      <c r="J35" s="816"/>
      <c r="K35" s="110"/>
      <c r="L35" s="110"/>
      <c r="M35" s="110"/>
      <c r="N35" s="110"/>
    </row>
    <row r="36" spans="1:14" ht="15" customHeight="1">
      <c r="A36" s="934"/>
      <c r="B36" s="934"/>
      <c r="C36" s="934"/>
      <c r="D36" s="934"/>
      <c r="E36" s="934"/>
      <c r="F36" s="934"/>
      <c r="G36" s="934"/>
      <c r="H36" s="934"/>
      <c r="I36" s="934"/>
      <c r="J36" s="934"/>
      <c r="K36" s="1"/>
      <c r="L36" s="1"/>
      <c r="M36" s="1"/>
      <c r="N36" s="1"/>
    </row>
    <row r="37" spans="1:14" ht="15" customHeight="1">
      <c r="A37" s="1"/>
      <c r="K37" s="1"/>
      <c r="L37" s="1"/>
      <c r="M37" s="1"/>
      <c r="N37" s="1"/>
    </row>
    <row r="38" spans="1:14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1"/>
      <c r="L38" s="1"/>
      <c r="M38" s="1"/>
      <c r="N38" s="1"/>
    </row>
    <row r="39" spans="1:14" ht="12.75">
      <c r="A39" s="1"/>
      <c r="K39" s="1"/>
      <c r="L39" s="1"/>
      <c r="M39" s="1"/>
      <c r="N39" s="1"/>
    </row>
    <row r="40" spans="1:14" ht="12.75">
      <c r="A40" s="1"/>
      <c r="K40" s="1"/>
      <c r="L40" s="1"/>
      <c r="M40" s="1"/>
      <c r="N40" s="1"/>
    </row>
    <row r="41" spans="1:14" ht="12.75">
      <c r="A41" s="1"/>
      <c r="K41" s="1"/>
      <c r="L41" s="1"/>
      <c r="M41" s="1"/>
      <c r="N41" s="1"/>
    </row>
    <row r="42" spans="1:14" ht="12.75">
      <c r="A42" s="1"/>
      <c r="K42" s="1"/>
      <c r="L42" s="1"/>
      <c r="M42" s="1"/>
      <c r="N42" s="1"/>
    </row>
    <row r="43" spans="1:14" ht="12.75">
      <c r="A43" s="1"/>
      <c r="K43" s="1"/>
      <c r="L43" s="1"/>
      <c r="M43" s="1"/>
      <c r="N43" s="1"/>
    </row>
    <row r="44" spans="1:14" ht="12.75">
      <c r="A44" s="1"/>
      <c r="K44" s="1"/>
      <c r="L44" s="1"/>
      <c r="M44" s="1"/>
      <c r="N44" s="1"/>
    </row>
    <row r="45" spans="1:14" ht="12.75">
      <c r="A45" s="1"/>
      <c r="K45" s="1"/>
      <c r="L45" s="1"/>
      <c r="M45" s="1"/>
      <c r="N45" s="1"/>
    </row>
  </sheetData>
  <sheetProtection password="CC4B" sheet="1" objects="1" scenarios="1"/>
  <mergeCells count="17">
    <mergeCell ref="A31:J31"/>
    <mergeCell ref="A36:J36"/>
    <mergeCell ref="J2:J3"/>
    <mergeCell ref="A33:J33"/>
    <mergeCell ref="A32:J32"/>
    <mergeCell ref="A34:J34"/>
    <mergeCell ref="A35:J3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zoomScale="90" zoomScaleNormal="90" workbookViewId="0" topLeftCell="A1">
      <selection activeCell="A1" sqref="A1:K1"/>
    </sheetView>
  </sheetViews>
  <sheetFormatPr defaultColWidth="9.140625" defaultRowHeight="15"/>
  <cols>
    <col min="1" max="1" width="44.140625" style="2" customWidth="1"/>
    <col min="2" max="6" width="10.140625" style="1" customWidth="1"/>
    <col min="7" max="7" width="18.00390625" style="1" customWidth="1"/>
    <col min="8" max="8" width="14.28125" style="1" customWidth="1"/>
    <col min="9" max="9" width="15.28125" style="1" customWidth="1"/>
    <col min="10" max="10" width="14.28125" style="1" customWidth="1"/>
    <col min="11" max="11" width="15.140625" style="1" customWidth="1"/>
    <col min="12" max="16384" width="9.140625" style="1" customWidth="1"/>
  </cols>
  <sheetData>
    <row r="1" spans="1:11" ht="42.75" customHeight="1">
      <c r="A1" s="829" t="s">
        <v>197</v>
      </c>
      <c r="B1" s="851"/>
      <c r="C1" s="851"/>
      <c r="D1" s="851"/>
      <c r="E1" s="851"/>
      <c r="F1" s="851"/>
      <c r="G1" s="851"/>
      <c r="H1" s="851"/>
      <c r="I1" s="851"/>
      <c r="J1" s="851"/>
      <c r="K1" s="852"/>
    </row>
    <row r="2" spans="1:11" s="4" customFormat="1" ht="18.75" customHeight="1">
      <c r="A2" s="796" t="s">
        <v>350</v>
      </c>
      <c r="B2" s="806" t="s">
        <v>20</v>
      </c>
      <c r="C2" s="806"/>
      <c r="D2" s="806"/>
      <c r="E2" s="806"/>
      <c r="F2" s="806"/>
      <c r="G2" s="806"/>
      <c r="H2" s="938" t="s">
        <v>378</v>
      </c>
      <c r="I2" s="939"/>
      <c r="J2" s="939"/>
      <c r="K2" s="937" t="s">
        <v>361</v>
      </c>
    </row>
    <row r="3" spans="1:11" s="4" customFormat="1" ht="52.5" customHeight="1" thickBot="1">
      <c r="A3" s="856"/>
      <c r="B3" s="562" t="s">
        <v>21</v>
      </c>
      <c r="C3" s="562" t="s">
        <v>22</v>
      </c>
      <c r="D3" s="562" t="s">
        <v>23</v>
      </c>
      <c r="E3" s="559" t="s">
        <v>24</v>
      </c>
      <c r="F3" s="562" t="s">
        <v>25</v>
      </c>
      <c r="G3" s="562" t="s">
        <v>53</v>
      </c>
      <c r="H3" s="562" t="s">
        <v>360</v>
      </c>
      <c r="I3" s="559" t="s">
        <v>232</v>
      </c>
      <c r="J3" s="562" t="s">
        <v>362</v>
      </c>
      <c r="K3" s="937"/>
    </row>
    <row r="4" spans="1:11" s="5" customFormat="1" ht="15">
      <c r="A4" s="48" t="s">
        <v>262</v>
      </c>
      <c r="B4" s="306"/>
      <c r="C4" s="307">
        <v>2.63</v>
      </c>
      <c r="D4" s="307">
        <v>4</v>
      </c>
      <c r="E4" s="307"/>
      <c r="F4" s="307"/>
      <c r="G4" s="307"/>
      <c r="H4" s="307"/>
      <c r="I4" s="307"/>
      <c r="J4" s="307"/>
      <c r="K4" s="308"/>
    </row>
    <row r="5" spans="1:11" s="5" customFormat="1" ht="15">
      <c r="A5" s="57" t="s">
        <v>182</v>
      </c>
      <c r="B5" s="309"/>
      <c r="C5" s="310"/>
      <c r="D5" s="310"/>
      <c r="E5" s="310"/>
      <c r="F5" s="310"/>
      <c r="G5" s="310"/>
      <c r="H5" s="310"/>
      <c r="I5" s="310"/>
      <c r="J5" s="310"/>
      <c r="K5" s="311"/>
    </row>
    <row r="6" spans="1:11" s="5" customFormat="1" ht="15">
      <c r="A6" s="57" t="s">
        <v>183</v>
      </c>
      <c r="B6" s="309"/>
      <c r="C6" s="310"/>
      <c r="D6" s="310"/>
      <c r="E6" s="310"/>
      <c r="F6" s="310"/>
      <c r="G6" s="310"/>
      <c r="H6" s="310"/>
      <c r="I6" s="310"/>
      <c r="J6" s="310"/>
      <c r="K6" s="311"/>
    </row>
    <row r="7" spans="1:11" s="5" customFormat="1" ht="15">
      <c r="A7" s="57" t="s">
        <v>179</v>
      </c>
      <c r="B7" s="309"/>
      <c r="C7" s="310"/>
      <c r="D7" s="310"/>
      <c r="E7" s="310"/>
      <c r="F7" s="310"/>
      <c r="G7" s="310"/>
      <c r="H7" s="310"/>
      <c r="I7" s="310"/>
      <c r="J7" s="310"/>
      <c r="K7" s="311"/>
    </row>
    <row r="8" spans="1:11" s="5" customFormat="1" ht="15">
      <c r="A8" s="57" t="s">
        <v>180</v>
      </c>
      <c r="B8" s="309"/>
      <c r="C8" s="310">
        <v>1.63</v>
      </c>
      <c r="D8" s="310">
        <v>4</v>
      </c>
      <c r="E8" s="310"/>
      <c r="F8" s="310"/>
      <c r="G8" s="310"/>
      <c r="H8" s="310"/>
      <c r="I8" s="310"/>
      <c r="J8" s="310"/>
      <c r="K8" s="311"/>
    </row>
    <row r="9" spans="1:11" s="5" customFormat="1" ht="15">
      <c r="A9" s="57" t="s">
        <v>181</v>
      </c>
      <c r="B9" s="309"/>
      <c r="C9" s="310">
        <v>1</v>
      </c>
      <c r="D9" s="310"/>
      <c r="E9" s="310"/>
      <c r="F9" s="310"/>
      <c r="G9" s="310"/>
      <c r="H9" s="310"/>
      <c r="I9" s="310"/>
      <c r="J9" s="310"/>
      <c r="K9" s="311"/>
    </row>
    <row r="10" spans="1:11" s="5" customFormat="1" ht="15">
      <c r="A10" s="57" t="s">
        <v>184</v>
      </c>
      <c r="B10" s="312"/>
      <c r="C10" s="310"/>
      <c r="D10" s="310"/>
      <c r="E10" s="310"/>
      <c r="F10" s="310"/>
      <c r="G10" s="310"/>
      <c r="H10" s="310"/>
      <c r="I10" s="310"/>
      <c r="J10" s="310"/>
      <c r="K10" s="311"/>
    </row>
    <row r="11" spans="1:11" s="5" customFormat="1" ht="13.5" customHeight="1" thickBot="1">
      <c r="A11" s="57" t="s">
        <v>200</v>
      </c>
      <c r="B11" s="309"/>
      <c r="C11" s="310">
        <v>0.38</v>
      </c>
      <c r="D11" s="310">
        <v>1</v>
      </c>
      <c r="E11" s="310"/>
      <c r="F11" s="310"/>
      <c r="G11" s="310"/>
      <c r="H11" s="310"/>
      <c r="I11" s="310"/>
      <c r="J11" s="310"/>
      <c r="K11" s="311"/>
    </row>
    <row r="12" spans="1:11" s="5" customFormat="1" ht="15">
      <c r="A12" s="48" t="s">
        <v>263</v>
      </c>
      <c r="B12" s="355"/>
      <c r="C12" s="356">
        <v>1</v>
      </c>
      <c r="D12" s="356">
        <v>1.72</v>
      </c>
      <c r="E12" s="356"/>
      <c r="F12" s="356"/>
      <c r="G12" s="356"/>
      <c r="H12" s="356"/>
      <c r="I12" s="356"/>
      <c r="J12" s="356"/>
      <c r="K12" s="357"/>
    </row>
    <row r="13" spans="1:11" s="5" customFormat="1" ht="15">
      <c r="A13" s="57" t="s">
        <v>182</v>
      </c>
      <c r="B13" s="358"/>
      <c r="C13" s="359"/>
      <c r="D13" s="359"/>
      <c r="E13" s="359"/>
      <c r="F13" s="359"/>
      <c r="G13" s="359"/>
      <c r="H13" s="359"/>
      <c r="I13" s="359"/>
      <c r="J13" s="359"/>
      <c r="K13" s="360"/>
    </row>
    <row r="14" spans="1:11" s="5" customFormat="1" ht="15">
      <c r="A14" s="57" t="s">
        <v>183</v>
      </c>
      <c r="B14" s="358"/>
      <c r="C14" s="359"/>
      <c r="D14" s="359"/>
      <c r="E14" s="359"/>
      <c r="F14" s="359"/>
      <c r="G14" s="359"/>
      <c r="H14" s="359"/>
      <c r="I14" s="359"/>
      <c r="J14" s="359"/>
      <c r="K14" s="360"/>
    </row>
    <row r="15" spans="1:11" s="5" customFormat="1" ht="15">
      <c r="A15" s="57" t="s">
        <v>179</v>
      </c>
      <c r="B15" s="358"/>
      <c r="C15" s="359"/>
      <c r="D15" s="359"/>
      <c r="E15" s="359"/>
      <c r="F15" s="359"/>
      <c r="G15" s="359"/>
      <c r="H15" s="359"/>
      <c r="I15" s="359"/>
      <c r="J15" s="359"/>
      <c r="K15" s="360"/>
    </row>
    <row r="16" spans="1:11" s="5" customFormat="1" ht="15">
      <c r="A16" s="57" t="s">
        <v>180</v>
      </c>
      <c r="B16" s="358"/>
      <c r="C16" s="359">
        <v>1</v>
      </c>
      <c r="D16" s="359">
        <v>0.72</v>
      </c>
      <c r="E16" s="359"/>
      <c r="F16" s="359"/>
      <c r="G16" s="359"/>
      <c r="H16" s="359"/>
      <c r="I16" s="359"/>
      <c r="J16" s="359"/>
      <c r="K16" s="360"/>
    </row>
    <row r="17" spans="1:11" s="5" customFormat="1" ht="15">
      <c r="A17" s="57" t="s">
        <v>181</v>
      </c>
      <c r="B17" s="358"/>
      <c r="C17" s="359"/>
      <c r="D17" s="359"/>
      <c r="E17" s="359"/>
      <c r="F17" s="359"/>
      <c r="G17" s="359"/>
      <c r="H17" s="359"/>
      <c r="I17" s="359"/>
      <c r="J17" s="359"/>
      <c r="K17" s="360"/>
    </row>
    <row r="18" spans="1:11" s="5" customFormat="1" ht="15">
      <c r="A18" s="57" t="s">
        <v>184</v>
      </c>
      <c r="B18" s="361"/>
      <c r="C18" s="359"/>
      <c r="D18" s="359">
        <v>1</v>
      </c>
      <c r="E18" s="359"/>
      <c r="F18" s="359"/>
      <c r="G18" s="359"/>
      <c r="H18" s="359"/>
      <c r="I18" s="359"/>
      <c r="J18" s="359"/>
      <c r="K18" s="360"/>
    </row>
    <row r="19" spans="1:11" s="265" customFormat="1" ht="15" customHeight="1" thickBot="1">
      <c r="A19" s="57" t="s">
        <v>200</v>
      </c>
      <c r="B19" s="358"/>
      <c r="C19" s="359">
        <v>1</v>
      </c>
      <c r="D19" s="359">
        <v>1.52</v>
      </c>
      <c r="E19" s="359"/>
      <c r="F19" s="359"/>
      <c r="G19" s="359"/>
      <c r="H19" s="359"/>
      <c r="I19" s="359"/>
      <c r="J19" s="359"/>
      <c r="K19" s="360"/>
    </row>
    <row r="20" spans="1:11" s="265" customFormat="1" ht="15">
      <c r="A20" s="253" t="s">
        <v>264</v>
      </c>
      <c r="B20" s="334"/>
      <c r="C20" s="335"/>
      <c r="D20" s="335">
        <v>2</v>
      </c>
      <c r="E20" s="335"/>
      <c r="F20" s="335"/>
      <c r="G20" s="335"/>
      <c r="H20" s="335"/>
      <c r="I20" s="335"/>
      <c r="J20" s="335">
        <v>0.16</v>
      </c>
      <c r="K20" s="336">
        <v>0.08</v>
      </c>
    </row>
    <row r="21" spans="1:11" s="265" customFormat="1" ht="15">
      <c r="A21" s="57" t="s">
        <v>182</v>
      </c>
      <c r="B21" s="337"/>
      <c r="C21" s="338"/>
      <c r="D21" s="338"/>
      <c r="E21" s="338"/>
      <c r="F21" s="338"/>
      <c r="G21" s="338"/>
      <c r="H21" s="338"/>
      <c r="I21" s="338"/>
      <c r="J21" s="338"/>
      <c r="K21" s="339"/>
    </row>
    <row r="22" spans="1:11" s="265" customFormat="1" ht="15">
      <c r="A22" s="57" t="s">
        <v>183</v>
      </c>
      <c r="B22" s="337"/>
      <c r="C22" s="338"/>
      <c r="D22" s="338"/>
      <c r="E22" s="338"/>
      <c r="F22" s="338"/>
      <c r="G22" s="338"/>
      <c r="H22" s="338"/>
      <c r="I22" s="338"/>
      <c r="J22" s="338"/>
      <c r="K22" s="339"/>
    </row>
    <row r="23" spans="1:11" s="265" customFormat="1" ht="15">
      <c r="A23" s="57" t="s">
        <v>179</v>
      </c>
      <c r="B23" s="337"/>
      <c r="C23" s="338"/>
      <c r="D23" s="338"/>
      <c r="E23" s="338"/>
      <c r="F23" s="338"/>
      <c r="G23" s="338"/>
      <c r="H23" s="338"/>
      <c r="I23" s="338"/>
      <c r="J23" s="338"/>
      <c r="K23" s="339"/>
    </row>
    <row r="24" spans="1:11" s="265" customFormat="1" ht="15">
      <c r="A24" s="57" t="s">
        <v>180</v>
      </c>
      <c r="B24" s="337"/>
      <c r="C24" s="338"/>
      <c r="D24" s="338">
        <v>1</v>
      </c>
      <c r="E24" s="338"/>
      <c r="F24" s="338"/>
      <c r="G24" s="338"/>
      <c r="H24" s="338"/>
      <c r="I24" s="338"/>
      <c r="J24" s="338">
        <v>0.16</v>
      </c>
      <c r="K24" s="339">
        <v>0.08</v>
      </c>
    </row>
    <row r="25" spans="1:11" s="265" customFormat="1" ht="15">
      <c r="A25" s="57" t="s">
        <v>181</v>
      </c>
      <c r="B25" s="337"/>
      <c r="C25" s="338"/>
      <c r="D25" s="338">
        <v>1</v>
      </c>
      <c r="E25" s="338"/>
      <c r="F25" s="338"/>
      <c r="G25" s="338"/>
      <c r="H25" s="338"/>
      <c r="I25" s="338"/>
      <c r="J25" s="338"/>
      <c r="K25" s="339"/>
    </row>
    <row r="26" spans="1:11" s="265" customFormat="1" ht="15">
      <c r="A26" s="57" t="s">
        <v>184</v>
      </c>
      <c r="B26" s="340"/>
      <c r="C26" s="338"/>
      <c r="D26" s="338"/>
      <c r="E26" s="338"/>
      <c r="F26" s="338"/>
      <c r="G26" s="338"/>
      <c r="H26" s="338"/>
      <c r="I26" s="338"/>
      <c r="J26" s="338"/>
      <c r="K26" s="339"/>
    </row>
    <row r="27" spans="1:11" s="265" customFormat="1" ht="26.25" thickBot="1">
      <c r="A27" s="57" t="s">
        <v>200</v>
      </c>
      <c r="B27" s="337"/>
      <c r="C27" s="338"/>
      <c r="D27" s="338">
        <v>1</v>
      </c>
      <c r="E27" s="338"/>
      <c r="F27" s="338"/>
      <c r="G27" s="338"/>
      <c r="H27" s="338"/>
      <c r="I27" s="338"/>
      <c r="J27" s="338">
        <v>0.16</v>
      </c>
      <c r="K27" s="339">
        <v>0.08</v>
      </c>
    </row>
    <row r="28" spans="1:11" s="265" customFormat="1" ht="15">
      <c r="A28" s="253" t="s">
        <v>265</v>
      </c>
      <c r="B28" s="320"/>
      <c r="C28" s="321"/>
      <c r="D28" s="321">
        <v>2.3</v>
      </c>
      <c r="E28" s="321"/>
      <c r="F28" s="321"/>
      <c r="G28" s="321"/>
      <c r="H28" s="321"/>
      <c r="I28" s="321"/>
      <c r="J28" s="321"/>
      <c r="K28" s="322"/>
    </row>
    <row r="29" spans="1:11" s="265" customFormat="1" ht="15">
      <c r="A29" s="57" t="s">
        <v>182</v>
      </c>
      <c r="B29" s="323"/>
      <c r="C29" s="324"/>
      <c r="D29" s="324"/>
      <c r="E29" s="324"/>
      <c r="F29" s="324"/>
      <c r="G29" s="324"/>
      <c r="H29" s="324"/>
      <c r="I29" s="324"/>
      <c r="J29" s="324"/>
      <c r="K29" s="325"/>
    </row>
    <row r="30" spans="1:11" s="265" customFormat="1" ht="15">
      <c r="A30" s="57" t="s">
        <v>183</v>
      </c>
      <c r="B30" s="323"/>
      <c r="C30" s="324"/>
      <c r="D30" s="324"/>
      <c r="E30" s="324"/>
      <c r="F30" s="324"/>
      <c r="G30" s="324"/>
      <c r="H30" s="324"/>
      <c r="I30" s="324"/>
      <c r="J30" s="324"/>
      <c r="K30" s="325"/>
    </row>
    <row r="31" spans="1:11" s="265" customFormat="1" ht="15">
      <c r="A31" s="57" t="s">
        <v>179</v>
      </c>
      <c r="B31" s="323"/>
      <c r="C31" s="324"/>
      <c r="D31" s="324"/>
      <c r="E31" s="324"/>
      <c r="F31" s="324"/>
      <c r="G31" s="324"/>
      <c r="H31" s="324"/>
      <c r="I31" s="324"/>
      <c r="J31" s="324"/>
      <c r="K31" s="325"/>
    </row>
    <row r="32" spans="1:11" s="265" customFormat="1" ht="15">
      <c r="A32" s="57" t="s">
        <v>180</v>
      </c>
      <c r="B32" s="323"/>
      <c r="C32" s="324"/>
      <c r="D32" s="324">
        <v>2.3</v>
      </c>
      <c r="E32" s="324"/>
      <c r="F32" s="324"/>
      <c r="G32" s="324"/>
      <c r="H32" s="324"/>
      <c r="I32" s="324"/>
      <c r="J32" s="324"/>
      <c r="K32" s="325"/>
    </row>
    <row r="33" spans="1:11" s="265" customFormat="1" ht="15">
      <c r="A33" s="57" t="s">
        <v>181</v>
      </c>
      <c r="B33" s="323"/>
      <c r="C33" s="324"/>
      <c r="D33" s="324"/>
      <c r="E33" s="324"/>
      <c r="F33" s="324"/>
      <c r="G33" s="324"/>
      <c r="H33" s="324"/>
      <c r="I33" s="324"/>
      <c r="J33" s="324"/>
      <c r="K33" s="325"/>
    </row>
    <row r="34" spans="1:11" s="265" customFormat="1" ht="15">
      <c r="A34" s="57" t="s">
        <v>184</v>
      </c>
      <c r="B34" s="326"/>
      <c r="C34" s="324"/>
      <c r="D34" s="324"/>
      <c r="E34" s="324"/>
      <c r="F34" s="324"/>
      <c r="G34" s="324"/>
      <c r="H34" s="324"/>
      <c r="I34" s="324"/>
      <c r="J34" s="324"/>
      <c r="K34" s="325"/>
    </row>
    <row r="35" spans="1:11" s="265" customFormat="1" ht="26.25" thickBot="1">
      <c r="A35" s="57" t="s">
        <v>200</v>
      </c>
      <c r="B35" s="323"/>
      <c r="C35" s="324"/>
      <c r="D35" s="324">
        <v>2.1</v>
      </c>
      <c r="E35" s="324"/>
      <c r="F35" s="324"/>
      <c r="G35" s="324"/>
      <c r="H35" s="324"/>
      <c r="I35" s="324"/>
      <c r="J35" s="324"/>
      <c r="K35" s="325"/>
    </row>
    <row r="36" spans="1:11" s="265" customFormat="1" ht="15">
      <c r="A36" s="253" t="s">
        <v>266</v>
      </c>
      <c r="B36" s="348"/>
      <c r="C36" s="349">
        <v>1</v>
      </c>
      <c r="D36" s="349">
        <v>0.48</v>
      </c>
      <c r="E36" s="349"/>
      <c r="F36" s="349"/>
      <c r="G36" s="349">
        <v>0.92</v>
      </c>
      <c r="H36" s="349"/>
      <c r="I36" s="349"/>
      <c r="J36" s="349"/>
      <c r="K36" s="350">
        <v>1.85</v>
      </c>
    </row>
    <row r="37" spans="1:11" s="265" customFormat="1" ht="15">
      <c r="A37" s="57" t="s">
        <v>182</v>
      </c>
      <c r="B37" s="351"/>
      <c r="C37" s="352"/>
      <c r="D37" s="352"/>
      <c r="E37" s="352"/>
      <c r="F37" s="352"/>
      <c r="G37" s="352"/>
      <c r="H37" s="352"/>
      <c r="I37" s="352"/>
      <c r="J37" s="352"/>
      <c r="K37" s="353"/>
    </row>
    <row r="38" spans="1:11" s="265" customFormat="1" ht="15">
      <c r="A38" s="57" t="s">
        <v>183</v>
      </c>
      <c r="B38" s="351"/>
      <c r="C38" s="352"/>
      <c r="D38" s="352"/>
      <c r="E38" s="352"/>
      <c r="F38" s="352"/>
      <c r="G38" s="352"/>
      <c r="H38" s="352"/>
      <c r="I38" s="352"/>
      <c r="J38" s="352"/>
      <c r="K38" s="353"/>
    </row>
    <row r="39" spans="1:11" s="265" customFormat="1" ht="15">
      <c r="A39" s="57" t="s">
        <v>179</v>
      </c>
      <c r="B39" s="351"/>
      <c r="C39" s="352"/>
      <c r="D39" s="352"/>
      <c r="E39" s="352"/>
      <c r="F39" s="352"/>
      <c r="G39" s="352"/>
      <c r="H39" s="352"/>
      <c r="I39" s="352"/>
      <c r="J39" s="352"/>
      <c r="K39" s="353"/>
    </row>
    <row r="40" spans="1:11" s="265" customFormat="1" ht="15">
      <c r="A40" s="57" t="s">
        <v>180</v>
      </c>
      <c r="B40" s="351"/>
      <c r="C40" s="352">
        <v>1</v>
      </c>
      <c r="D40" s="352">
        <v>0.48</v>
      </c>
      <c r="E40" s="352"/>
      <c r="F40" s="352"/>
      <c r="G40" s="352"/>
      <c r="H40" s="352"/>
      <c r="I40" s="352"/>
      <c r="J40" s="352"/>
      <c r="K40" s="353">
        <v>1.85</v>
      </c>
    </row>
    <row r="41" spans="1:11" s="265" customFormat="1" ht="15">
      <c r="A41" s="57" t="s">
        <v>181</v>
      </c>
      <c r="B41" s="351"/>
      <c r="C41" s="352"/>
      <c r="D41" s="352"/>
      <c r="E41" s="352"/>
      <c r="F41" s="352"/>
      <c r="G41" s="352"/>
      <c r="H41" s="352"/>
      <c r="I41" s="352"/>
      <c r="J41" s="352"/>
      <c r="K41" s="353"/>
    </row>
    <row r="42" spans="1:11" s="265" customFormat="1" ht="15">
      <c r="A42" s="57" t="s">
        <v>184</v>
      </c>
      <c r="B42" s="354"/>
      <c r="C42" s="352"/>
      <c r="D42" s="352"/>
      <c r="E42" s="352"/>
      <c r="F42" s="352"/>
      <c r="G42" s="352">
        <v>0.92</v>
      </c>
      <c r="H42" s="352"/>
      <c r="I42" s="352"/>
      <c r="J42" s="352"/>
      <c r="K42" s="353"/>
    </row>
    <row r="43" spans="1:11" s="265" customFormat="1" ht="26.25" thickBot="1">
      <c r="A43" s="57" t="s">
        <v>200</v>
      </c>
      <c r="B43" s="351"/>
      <c r="C43" s="352"/>
      <c r="D43" s="352">
        <v>0.48</v>
      </c>
      <c r="E43" s="352"/>
      <c r="F43" s="352"/>
      <c r="G43" s="352"/>
      <c r="H43" s="352"/>
      <c r="I43" s="352"/>
      <c r="J43" s="352"/>
      <c r="K43" s="353">
        <v>0.05</v>
      </c>
    </row>
    <row r="44" spans="1:11" s="265" customFormat="1" ht="15">
      <c r="A44" s="253" t="s">
        <v>267</v>
      </c>
      <c r="B44" s="313">
        <v>1</v>
      </c>
      <c r="C44" s="314">
        <v>1</v>
      </c>
      <c r="D44" s="314">
        <v>1.33</v>
      </c>
      <c r="E44" s="314"/>
      <c r="F44" s="314">
        <v>1</v>
      </c>
      <c r="G44" s="314"/>
      <c r="H44" s="314"/>
      <c r="I44" s="314"/>
      <c r="J44" s="314">
        <v>0.15</v>
      </c>
      <c r="K44" s="315">
        <v>0.17</v>
      </c>
    </row>
    <row r="45" spans="1:11" s="265" customFormat="1" ht="15">
      <c r="A45" s="57" t="s">
        <v>182</v>
      </c>
      <c r="B45" s="316">
        <v>1</v>
      </c>
      <c r="C45" s="317"/>
      <c r="D45" s="317"/>
      <c r="E45" s="317"/>
      <c r="F45" s="317"/>
      <c r="G45" s="317"/>
      <c r="H45" s="317"/>
      <c r="I45" s="317"/>
      <c r="J45" s="317">
        <v>0.15</v>
      </c>
      <c r="K45" s="318">
        <v>0.17</v>
      </c>
    </row>
    <row r="46" spans="1:11" s="265" customFormat="1" ht="15">
      <c r="A46" s="57" t="s">
        <v>183</v>
      </c>
      <c r="B46" s="316"/>
      <c r="C46" s="317"/>
      <c r="D46" s="317"/>
      <c r="E46" s="317"/>
      <c r="F46" s="317"/>
      <c r="G46" s="317"/>
      <c r="H46" s="317"/>
      <c r="I46" s="317"/>
      <c r="J46" s="317"/>
      <c r="K46" s="318"/>
    </row>
    <row r="47" spans="1:11" s="265" customFormat="1" ht="15">
      <c r="A47" s="57" t="s">
        <v>179</v>
      </c>
      <c r="B47" s="316"/>
      <c r="C47" s="317"/>
      <c r="D47" s="317"/>
      <c r="E47" s="317"/>
      <c r="F47" s="317">
        <v>1</v>
      </c>
      <c r="G47" s="317"/>
      <c r="H47" s="317"/>
      <c r="I47" s="317"/>
      <c r="J47" s="317"/>
      <c r="K47" s="318"/>
    </row>
    <row r="48" spans="1:11" s="265" customFormat="1" ht="15">
      <c r="A48" s="57" t="s">
        <v>180</v>
      </c>
      <c r="B48" s="316"/>
      <c r="C48" s="317">
        <v>1</v>
      </c>
      <c r="D48" s="317"/>
      <c r="E48" s="317"/>
      <c r="F48" s="317"/>
      <c r="G48" s="317"/>
      <c r="H48" s="317"/>
      <c r="I48" s="317"/>
      <c r="J48" s="317"/>
      <c r="K48" s="318"/>
    </row>
    <row r="49" spans="1:11" s="265" customFormat="1" ht="15">
      <c r="A49" s="57" t="s">
        <v>181</v>
      </c>
      <c r="B49" s="316"/>
      <c r="C49" s="317"/>
      <c r="D49" s="317">
        <v>1</v>
      </c>
      <c r="E49" s="317"/>
      <c r="F49" s="317"/>
      <c r="G49" s="317"/>
      <c r="H49" s="317"/>
      <c r="I49" s="317"/>
      <c r="J49" s="317"/>
      <c r="K49" s="318"/>
    </row>
    <row r="50" spans="1:11" s="265" customFormat="1" ht="15">
      <c r="A50" s="57" t="s">
        <v>184</v>
      </c>
      <c r="B50" s="319"/>
      <c r="C50" s="317"/>
      <c r="D50" s="317">
        <v>0.33</v>
      </c>
      <c r="E50" s="317"/>
      <c r="F50" s="317"/>
      <c r="G50" s="317"/>
      <c r="H50" s="317"/>
      <c r="I50" s="317"/>
      <c r="J50" s="317"/>
      <c r="K50" s="318"/>
    </row>
    <row r="51" spans="1:11" s="265" customFormat="1" ht="26.25" thickBot="1">
      <c r="A51" s="57" t="s">
        <v>200</v>
      </c>
      <c r="B51" s="316"/>
      <c r="C51" s="317">
        <v>1</v>
      </c>
      <c r="D51" s="317">
        <v>1.33</v>
      </c>
      <c r="E51" s="317"/>
      <c r="F51" s="317"/>
      <c r="G51" s="317"/>
      <c r="H51" s="317"/>
      <c r="I51" s="317"/>
      <c r="J51" s="317">
        <v>0.15</v>
      </c>
      <c r="K51" s="318"/>
    </row>
    <row r="52" spans="1:11" s="265" customFormat="1" ht="15">
      <c r="A52" s="253" t="s">
        <v>268</v>
      </c>
      <c r="B52" s="341"/>
      <c r="C52" s="342"/>
      <c r="D52" s="342">
        <v>4.08</v>
      </c>
      <c r="E52" s="342"/>
      <c r="F52" s="342">
        <v>1.5</v>
      </c>
      <c r="G52" s="342">
        <v>1</v>
      </c>
      <c r="H52" s="342"/>
      <c r="I52" s="342"/>
      <c r="J52" s="342"/>
      <c r="K52" s="343">
        <v>1.08</v>
      </c>
    </row>
    <row r="53" spans="1:11" s="265" customFormat="1" ht="15">
      <c r="A53" s="57" t="s">
        <v>182</v>
      </c>
      <c r="B53" s="344"/>
      <c r="C53" s="345"/>
      <c r="D53" s="345">
        <v>1</v>
      </c>
      <c r="E53" s="345"/>
      <c r="F53" s="345"/>
      <c r="G53" s="345"/>
      <c r="H53" s="345"/>
      <c r="I53" s="345"/>
      <c r="J53" s="345"/>
      <c r="K53" s="346"/>
    </row>
    <row r="54" spans="1:11" s="265" customFormat="1" ht="15">
      <c r="A54" s="57" t="s">
        <v>183</v>
      </c>
      <c r="B54" s="344"/>
      <c r="C54" s="345"/>
      <c r="D54" s="345"/>
      <c r="E54" s="345"/>
      <c r="F54" s="345"/>
      <c r="G54" s="345"/>
      <c r="H54" s="345"/>
      <c r="I54" s="345"/>
      <c r="J54" s="345"/>
      <c r="K54" s="346">
        <v>0.08</v>
      </c>
    </row>
    <row r="55" spans="1:11" s="265" customFormat="1" ht="15">
      <c r="A55" s="57" t="s">
        <v>179</v>
      </c>
      <c r="B55" s="344"/>
      <c r="C55" s="345"/>
      <c r="D55" s="345"/>
      <c r="E55" s="345"/>
      <c r="F55" s="345"/>
      <c r="G55" s="345"/>
      <c r="H55" s="345"/>
      <c r="I55" s="345"/>
      <c r="J55" s="345"/>
      <c r="K55" s="346"/>
    </row>
    <row r="56" spans="1:11" s="265" customFormat="1" ht="15">
      <c r="A56" s="57" t="s">
        <v>180</v>
      </c>
      <c r="B56" s="344"/>
      <c r="C56" s="345"/>
      <c r="D56" s="345">
        <v>2.25</v>
      </c>
      <c r="E56" s="345"/>
      <c r="F56" s="345"/>
      <c r="G56" s="345"/>
      <c r="H56" s="345"/>
      <c r="I56" s="345"/>
      <c r="J56" s="345"/>
      <c r="K56" s="346"/>
    </row>
    <row r="57" spans="1:11" s="265" customFormat="1" ht="15">
      <c r="A57" s="57" t="s">
        <v>181</v>
      </c>
      <c r="B57" s="344"/>
      <c r="C57" s="345"/>
      <c r="D57" s="345"/>
      <c r="E57" s="345"/>
      <c r="F57" s="345"/>
      <c r="G57" s="345">
        <v>1</v>
      </c>
      <c r="H57" s="345"/>
      <c r="I57" s="345"/>
      <c r="J57" s="345"/>
      <c r="K57" s="346"/>
    </row>
    <row r="58" spans="1:11" s="265" customFormat="1" ht="15">
      <c r="A58" s="57" t="s">
        <v>184</v>
      </c>
      <c r="B58" s="347"/>
      <c r="C58" s="345"/>
      <c r="D58" s="345">
        <v>0.83</v>
      </c>
      <c r="E58" s="345"/>
      <c r="F58" s="345">
        <v>1.5</v>
      </c>
      <c r="G58" s="345"/>
      <c r="H58" s="345"/>
      <c r="I58" s="345"/>
      <c r="J58" s="345"/>
      <c r="K58" s="346">
        <v>1</v>
      </c>
    </row>
    <row r="59" spans="1:11" s="265" customFormat="1" ht="26.25" thickBot="1">
      <c r="A59" s="57" t="s">
        <v>200</v>
      </c>
      <c r="B59" s="344"/>
      <c r="C59" s="345"/>
      <c r="D59" s="345">
        <v>1.25</v>
      </c>
      <c r="E59" s="345"/>
      <c r="F59" s="345"/>
      <c r="G59" s="345"/>
      <c r="H59" s="345"/>
      <c r="I59" s="345"/>
      <c r="J59" s="345"/>
      <c r="K59" s="346">
        <v>1.08</v>
      </c>
    </row>
    <row r="60" spans="1:11" s="265" customFormat="1" ht="15">
      <c r="A60" s="253" t="s">
        <v>269</v>
      </c>
      <c r="B60" s="327"/>
      <c r="C60" s="328">
        <v>1.5</v>
      </c>
      <c r="D60" s="328">
        <v>6.7</v>
      </c>
      <c r="E60" s="328"/>
      <c r="F60" s="328"/>
      <c r="G60" s="328"/>
      <c r="H60" s="328"/>
      <c r="I60" s="328"/>
      <c r="J60" s="328">
        <v>0.06</v>
      </c>
      <c r="K60" s="329"/>
    </row>
    <row r="61" spans="1:11" s="265" customFormat="1" ht="15">
      <c r="A61" s="57" t="s">
        <v>182</v>
      </c>
      <c r="B61" s="330"/>
      <c r="C61" s="331"/>
      <c r="D61" s="331"/>
      <c r="E61" s="331"/>
      <c r="F61" s="331"/>
      <c r="G61" s="331"/>
      <c r="H61" s="331"/>
      <c r="I61" s="331"/>
      <c r="J61" s="331"/>
      <c r="K61" s="332"/>
    </row>
    <row r="62" spans="1:11" s="265" customFormat="1" ht="15">
      <c r="A62" s="57" t="s">
        <v>183</v>
      </c>
      <c r="B62" s="330"/>
      <c r="C62" s="331"/>
      <c r="D62" s="331">
        <v>1</v>
      </c>
      <c r="E62" s="331"/>
      <c r="F62" s="331"/>
      <c r="G62" s="331"/>
      <c r="H62" s="331"/>
      <c r="I62" s="331"/>
      <c r="J62" s="331"/>
      <c r="K62" s="332"/>
    </row>
    <row r="63" spans="1:11" s="265" customFormat="1" ht="15">
      <c r="A63" s="57" t="s">
        <v>179</v>
      </c>
      <c r="B63" s="330"/>
      <c r="C63" s="331"/>
      <c r="D63" s="331"/>
      <c r="E63" s="331"/>
      <c r="F63" s="331"/>
      <c r="G63" s="331"/>
      <c r="H63" s="331"/>
      <c r="I63" s="331"/>
      <c r="J63" s="331"/>
      <c r="K63" s="332"/>
    </row>
    <row r="64" spans="1:11" s="265" customFormat="1" ht="15">
      <c r="A64" s="57" t="s">
        <v>180</v>
      </c>
      <c r="B64" s="330"/>
      <c r="C64" s="331">
        <v>0.5</v>
      </c>
      <c r="D64" s="331">
        <v>3</v>
      </c>
      <c r="E64" s="331"/>
      <c r="F64" s="331"/>
      <c r="G64" s="331"/>
      <c r="H64" s="331"/>
      <c r="I64" s="331"/>
      <c r="J64" s="331"/>
      <c r="K64" s="332"/>
    </row>
    <row r="65" spans="1:11" s="265" customFormat="1" ht="15">
      <c r="A65" s="57" t="s">
        <v>181</v>
      </c>
      <c r="B65" s="330"/>
      <c r="C65" s="331"/>
      <c r="D65" s="331"/>
      <c r="E65" s="331"/>
      <c r="F65" s="331"/>
      <c r="G65" s="331"/>
      <c r="H65" s="331"/>
      <c r="I65" s="331"/>
      <c r="J65" s="331"/>
      <c r="K65" s="332"/>
    </row>
    <row r="66" spans="1:11" s="265" customFormat="1" ht="15">
      <c r="A66" s="57" t="s">
        <v>184</v>
      </c>
      <c r="B66" s="333"/>
      <c r="C66" s="331">
        <v>1</v>
      </c>
      <c r="D66" s="331">
        <v>2.7</v>
      </c>
      <c r="E66" s="331"/>
      <c r="F66" s="331"/>
      <c r="G66" s="331"/>
      <c r="H66" s="331"/>
      <c r="I66" s="331"/>
      <c r="J66" s="331">
        <v>0.06</v>
      </c>
      <c r="K66" s="332"/>
    </row>
    <row r="67" spans="1:11" s="265" customFormat="1" ht="26.25" thickBot="1">
      <c r="A67" s="57" t="s">
        <v>200</v>
      </c>
      <c r="B67" s="330"/>
      <c r="C67" s="331"/>
      <c r="D67" s="331">
        <v>2</v>
      </c>
      <c r="E67" s="331"/>
      <c r="F67" s="331"/>
      <c r="G67" s="331"/>
      <c r="H67" s="331"/>
      <c r="I67" s="331"/>
      <c r="J67" s="331">
        <v>0.06</v>
      </c>
      <c r="K67" s="332"/>
    </row>
    <row r="68" spans="1:11" s="5" customFormat="1" ht="12.75" customHeight="1">
      <c r="A68" s="72" t="s">
        <v>343</v>
      </c>
      <c r="B68" s="362"/>
      <c r="C68" s="363"/>
      <c r="D68" s="363">
        <v>0.25</v>
      </c>
      <c r="E68" s="363"/>
      <c r="F68" s="363"/>
      <c r="G68" s="363"/>
      <c r="H68" s="363"/>
      <c r="I68" s="363"/>
      <c r="J68" s="363"/>
      <c r="K68" s="364">
        <v>3.59</v>
      </c>
    </row>
    <row r="69" spans="1:11" s="5" customFormat="1" ht="15" customHeight="1">
      <c r="A69" s="57" t="s">
        <v>182</v>
      </c>
      <c r="B69" s="365"/>
      <c r="C69" s="366"/>
      <c r="D69" s="366"/>
      <c r="E69" s="366"/>
      <c r="F69" s="366"/>
      <c r="G69" s="366"/>
      <c r="H69" s="366"/>
      <c r="I69" s="366"/>
      <c r="J69" s="366"/>
      <c r="K69" s="367"/>
    </row>
    <row r="70" spans="1:11" s="5" customFormat="1" ht="15" customHeight="1">
      <c r="A70" s="57" t="s">
        <v>183</v>
      </c>
      <c r="B70" s="365"/>
      <c r="C70" s="366"/>
      <c r="D70" s="366"/>
      <c r="E70" s="366"/>
      <c r="F70" s="366"/>
      <c r="G70" s="366"/>
      <c r="H70" s="366"/>
      <c r="I70" s="366"/>
      <c r="J70" s="366"/>
      <c r="K70" s="367"/>
    </row>
    <row r="71" spans="1:11" s="5" customFormat="1" ht="15" customHeight="1">
      <c r="A71" s="57" t="s">
        <v>179</v>
      </c>
      <c r="B71" s="365"/>
      <c r="C71" s="366"/>
      <c r="D71" s="366"/>
      <c r="E71" s="366"/>
      <c r="F71" s="366"/>
      <c r="G71" s="366"/>
      <c r="H71" s="366"/>
      <c r="I71" s="366"/>
      <c r="J71" s="366"/>
      <c r="K71" s="367"/>
    </row>
    <row r="72" spans="1:11" s="5" customFormat="1" ht="15" customHeight="1">
      <c r="A72" s="57" t="s">
        <v>180</v>
      </c>
      <c r="B72" s="365"/>
      <c r="C72" s="366"/>
      <c r="D72" s="366"/>
      <c r="E72" s="366"/>
      <c r="F72" s="366"/>
      <c r="G72" s="366"/>
      <c r="H72" s="366"/>
      <c r="I72" s="366"/>
      <c r="J72" s="366"/>
      <c r="K72" s="367">
        <v>3.59</v>
      </c>
    </row>
    <row r="73" spans="1:11" s="5" customFormat="1" ht="15" customHeight="1">
      <c r="A73" s="57" t="s">
        <v>181</v>
      </c>
      <c r="B73" s="365"/>
      <c r="C73" s="366"/>
      <c r="D73" s="366"/>
      <c r="E73" s="366"/>
      <c r="F73" s="366"/>
      <c r="G73" s="366"/>
      <c r="H73" s="366"/>
      <c r="I73" s="366"/>
      <c r="J73" s="366"/>
      <c r="K73" s="367"/>
    </row>
    <row r="74" spans="1:11" s="5" customFormat="1" ht="15" customHeight="1">
      <c r="A74" s="57" t="s">
        <v>184</v>
      </c>
      <c r="B74" s="368"/>
      <c r="C74" s="366"/>
      <c r="D74" s="366">
        <v>0.25</v>
      </c>
      <c r="E74" s="366"/>
      <c r="F74" s="366"/>
      <c r="G74" s="366"/>
      <c r="H74" s="366"/>
      <c r="I74" s="366"/>
      <c r="J74" s="366"/>
      <c r="K74" s="367"/>
    </row>
    <row r="75" spans="1:11" s="5" customFormat="1" ht="15" customHeight="1" thickBot="1">
      <c r="A75" s="57" t="s">
        <v>200</v>
      </c>
      <c r="B75" s="365"/>
      <c r="C75" s="366"/>
      <c r="D75" s="366"/>
      <c r="E75" s="366"/>
      <c r="F75" s="366"/>
      <c r="G75" s="366"/>
      <c r="H75" s="366"/>
      <c r="I75" s="366"/>
      <c r="J75" s="366"/>
      <c r="K75" s="367">
        <v>1</v>
      </c>
    </row>
    <row r="76" spans="1:11" s="265" customFormat="1" ht="15" customHeight="1">
      <c r="A76" s="304" t="s">
        <v>336</v>
      </c>
      <c r="B76" s="362"/>
      <c r="C76" s="363"/>
      <c r="D76" s="363"/>
      <c r="E76" s="363"/>
      <c r="F76" s="363"/>
      <c r="G76" s="363"/>
      <c r="H76" s="363"/>
      <c r="I76" s="363">
        <v>0.09</v>
      </c>
      <c r="J76" s="363"/>
      <c r="K76" s="364">
        <v>4.66</v>
      </c>
    </row>
    <row r="77" spans="1:11" s="265" customFormat="1" ht="15" customHeight="1">
      <c r="A77" s="305" t="s">
        <v>337</v>
      </c>
      <c r="B77" s="365"/>
      <c r="C77" s="366"/>
      <c r="D77" s="366"/>
      <c r="E77" s="366"/>
      <c r="F77" s="366"/>
      <c r="G77" s="366"/>
      <c r="H77" s="366"/>
      <c r="I77" s="366"/>
      <c r="J77" s="366"/>
      <c r="K77" s="367"/>
    </row>
    <row r="78" spans="1:11" s="265" customFormat="1" ht="15" customHeight="1">
      <c r="A78" s="305" t="s">
        <v>338</v>
      </c>
      <c r="B78" s="365"/>
      <c r="C78" s="366"/>
      <c r="D78" s="366"/>
      <c r="E78" s="366"/>
      <c r="F78" s="366"/>
      <c r="G78" s="366"/>
      <c r="H78" s="366"/>
      <c r="I78" s="366"/>
      <c r="J78" s="366"/>
      <c r="K78" s="367"/>
    </row>
    <row r="79" spans="1:11" s="265" customFormat="1" ht="15" customHeight="1">
      <c r="A79" s="305" t="s">
        <v>339</v>
      </c>
      <c r="B79" s="365"/>
      <c r="C79" s="366"/>
      <c r="D79" s="366"/>
      <c r="E79" s="366"/>
      <c r="F79" s="366"/>
      <c r="G79" s="366"/>
      <c r="H79" s="366"/>
      <c r="I79" s="366"/>
      <c r="J79" s="366"/>
      <c r="K79" s="367"/>
    </row>
    <row r="80" spans="1:11" s="265" customFormat="1" ht="15" customHeight="1">
      <c r="A80" s="305" t="s">
        <v>340</v>
      </c>
      <c r="B80" s="365"/>
      <c r="C80" s="366"/>
      <c r="D80" s="366"/>
      <c r="E80" s="366"/>
      <c r="F80" s="366"/>
      <c r="G80" s="366"/>
      <c r="H80" s="366"/>
      <c r="I80" s="366"/>
      <c r="J80" s="366"/>
      <c r="K80" s="367"/>
    </row>
    <row r="81" spans="1:11" s="265" customFormat="1" ht="15" customHeight="1">
      <c r="A81" s="305" t="s">
        <v>341</v>
      </c>
      <c r="B81" s="365"/>
      <c r="C81" s="366"/>
      <c r="D81" s="366"/>
      <c r="E81" s="366"/>
      <c r="F81" s="366"/>
      <c r="G81" s="366"/>
      <c r="H81" s="366"/>
      <c r="I81" s="366"/>
      <c r="J81" s="366"/>
      <c r="K81" s="367"/>
    </row>
    <row r="82" spans="1:11" s="265" customFormat="1" ht="15" customHeight="1">
      <c r="A82" s="305" t="s">
        <v>342</v>
      </c>
      <c r="B82" s="368"/>
      <c r="C82" s="366"/>
      <c r="D82" s="366"/>
      <c r="E82" s="366"/>
      <c r="F82" s="366"/>
      <c r="G82" s="366"/>
      <c r="H82" s="366"/>
      <c r="I82" s="366">
        <v>0.09</v>
      </c>
      <c r="J82" s="366"/>
      <c r="K82" s="367">
        <v>4.66</v>
      </c>
    </row>
    <row r="83" spans="1:11" s="265" customFormat="1" ht="15" customHeight="1" thickBot="1">
      <c r="A83" s="305" t="s">
        <v>200</v>
      </c>
      <c r="B83" s="365"/>
      <c r="C83" s="366"/>
      <c r="D83" s="366"/>
      <c r="E83" s="366"/>
      <c r="F83" s="366"/>
      <c r="G83" s="366"/>
      <c r="H83" s="366"/>
      <c r="I83" s="366">
        <v>0.09</v>
      </c>
      <c r="J83" s="366"/>
      <c r="K83" s="367">
        <v>4.66</v>
      </c>
    </row>
    <row r="84" spans="1:11" ht="15">
      <c r="A84" s="87" t="s">
        <v>83</v>
      </c>
      <c r="B84" s="362">
        <v>1</v>
      </c>
      <c r="C84" s="363">
        <v>7.13</v>
      </c>
      <c r="D84" s="363">
        <v>22.86</v>
      </c>
      <c r="E84" s="363"/>
      <c r="F84" s="363">
        <v>2.5</v>
      </c>
      <c r="G84" s="363">
        <v>1.92</v>
      </c>
      <c r="H84" s="363"/>
      <c r="I84" s="363"/>
      <c r="J84" s="363">
        <v>0.46</v>
      </c>
      <c r="K84" s="364">
        <v>11.43</v>
      </c>
    </row>
    <row r="85" spans="1:11" ht="15">
      <c r="A85" s="57" t="s">
        <v>182</v>
      </c>
      <c r="B85" s="365">
        <v>1</v>
      </c>
      <c r="C85" s="366"/>
      <c r="D85" s="366">
        <v>1</v>
      </c>
      <c r="E85" s="366"/>
      <c r="F85" s="366"/>
      <c r="G85" s="366"/>
      <c r="H85" s="366"/>
      <c r="I85" s="366"/>
      <c r="J85" s="366">
        <v>0.15</v>
      </c>
      <c r="K85" s="367">
        <v>0.17</v>
      </c>
    </row>
    <row r="86" spans="1:11" ht="15">
      <c r="A86" s="57" t="s">
        <v>183</v>
      </c>
      <c r="B86" s="365"/>
      <c r="C86" s="366"/>
      <c r="D86" s="366">
        <v>1</v>
      </c>
      <c r="E86" s="366"/>
      <c r="F86" s="366"/>
      <c r="G86" s="366"/>
      <c r="H86" s="366"/>
      <c r="I86" s="366"/>
      <c r="J86" s="366"/>
      <c r="K86" s="367">
        <v>0.08</v>
      </c>
    </row>
    <row r="87" spans="1:11" ht="15">
      <c r="A87" s="57" t="s">
        <v>179</v>
      </c>
      <c r="B87" s="365"/>
      <c r="C87" s="366"/>
      <c r="D87" s="366"/>
      <c r="E87" s="366"/>
      <c r="F87" s="366">
        <v>1</v>
      </c>
      <c r="G87" s="366"/>
      <c r="H87" s="366"/>
      <c r="I87" s="366"/>
      <c r="J87" s="366"/>
      <c r="K87" s="367"/>
    </row>
    <row r="88" spans="1:11" ht="15">
      <c r="A88" s="57" t="s">
        <v>180</v>
      </c>
      <c r="B88" s="365"/>
      <c r="C88" s="366">
        <v>5.13</v>
      </c>
      <c r="D88" s="366">
        <v>13.75</v>
      </c>
      <c r="E88" s="366"/>
      <c r="F88" s="366"/>
      <c r="G88" s="366"/>
      <c r="H88" s="366"/>
      <c r="I88" s="366"/>
      <c r="J88" s="366">
        <v>0.16</v>
      </c>
      <c r="K88" s="367">
        <v>5.52</v>
      </c>
    </row>
    <row r="89" spans="1:11" ht="15">
      <c r="A89" s="57" t="s">
        <v>181</v>
      </c>
      <c r="B89" s="365"/>
      <c r="C89" s="366">
        <v>1</v>
      </c>
      <c r="D89" s="366">
        <v>2</v>
      </c>
      <c r="E89" s="366"/>
      <c r="F89" s="366"/>
      <c r="G89" s="366">
        <v>1</v>
      </c>
      <c r="H89" s="366"/>
      <c r="I89" s="366"/>
      <c r="J89" s="366"/>
      <c r="K89" s="367"/>
    </row>
    <row r="90" spans="1:11" ht="15">
      <c r="A90" s="57" t="s">
        <v>184</v>
      </c>
      <c r="B90" s="368"/>
      <c r="C90" s="366">
        <v>1</v>
      </c>
      <c r="D90" s="366">
        <v>5.11</v>
      </c>
      <c r="E90" s="366"/>
      <c r="F90" s="366">
        <v>1.5</v>
      </c>
      <c r="G90" s="366">
        <v>0.92</v>
      </c>
      <c r="H90" s="366"/>
      <c r="I90" s="366"/>
      <c r="J90" s="366">
        <v>0.15</v>
      </c>
      <c r="K90" s="367">
        <v>5.66</v>
      </c>
    </row>
    <row r="91" spans="1:11" ht="14.25" customHeight="1" thickBot="1">
      <c r="A91" s="88" t="s">
        <v>200</v>
      </c>
      <c r="B91" s="698"/>
      <c r="C91" s="699">
        <v>2.38</v>
      </c>
      <c r="D91" s="699">
        <v>10.68</v>
      </c>
      <c r="E91" s="699"/>
      <c r="F91" s="699"/>
      <c r="G91" s="699"/>
      <c r="H91" s="699"/>
      <c r="I91" s="699"/>
      <c r="J91" s="699">
        <v>0.46</v>
      </c>
      <c r="K91" s="700">
        <v>6.87</v>
      </c>
    </row>
    <row r="92" ht="15">
      <c r="B92" s="89"/>
    </row>
    <row r="93" spans="1:11" ht="12.75" customHeight="1">
      <c r="A93" s="934"/>
      <c r="B93" s="934"/>
      <c r="C93" s="934"/>
      <c r="D93" s="934"/>
      <c r="E93" s="934"/>
      <c r="F93" s="934"/>
      <c r="G93" s="934"/>
      <c r="H93" s="934"/>
      <c r="I93" s="934"/>
      <c r="J93" s="934"/>
      <c r="K93" s="934"/>
    </row>
    <row r="94" spans="1:11" ht="15" customHeight="1">
      <c r="A94" s="816"/>
      <c r="B94" s="816"/>
      <c r="C94" s="816"/>
      <c r="D94" s="816"/>
      <c r="E94" s="816"/>
      <c r="F94" s="816"/>
      <c r="G94" s="816"/>
      <c r="H94" s="816"/>
      <c r="I94" s="816"/>
      <c r="J94" s="816"/>
      <c r="K94" s="816"/>
    </row>
    <row r="95" spans="1:22" ht="45" customHeight="1">
      <c r="A95" s="911"/>
      <c r="B95" s="911"/>
      <c r="C95" s="911"/>
      <c r="D95" s="911"/>
      <c r="E95" s="911"/>
      <c r="F95" s="911"/>
      <c r="G95" s="911"/>
      <c r="H95" s="911"/>
      <c r="I95" s="911"/>
      <c r="J95" s="911"/>
      <c r="K95" s="911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3" ht="30" customHeight="1">
      <c r="A96" s="911"/>
      <c r="B96" s="911"/>
      <c r="C96" s="911"/>
      <c r="D96" s="911"/>
      <c r="E96" s="911"/>
      <c r="F96" s="911"/>
      <c r="G96" s="911"/>
      <c r="H96" s="911"/>
      <c r="I96" s="911"/>
      <c r="J96" s="911"/>
      <c r="K96" s="911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:13" ht="15">
      <c r="A97" s="911"/>
      <c r="B97" s="911"/>
      <c r="C97" s="911"/>
      <c r="D97" s="911"/>
      <c r="E97" s="911"/>
      <c r="F97" s="911"/>
      <c r="G97" s="911"/>
      <c r="H97" s="911"/>
      <c r="I97" s="911"/>
      <c r="J97" s="911"/>
      <c r="K97" s="911"/>
      <c r="L97" s="911"/>
      <c r="M97" s="911"/>
    </row>
    <row r="98" spans="1:11" ht="26.25" customHeight="1">
      <c r="A98" s="816"/>
      <c r="B98" s="816"/>
      <c r="C98" s="816"/>
      <c r="D98" s="816"/>
      <c r="E98" s="816"/>
      <c r="F98" s="816"/>
      <c r="G98" s="816"/>
      <c r="H98" s="816"/>
      <c r="I98" s="816"/>
      <c r="J98" s="816"/>
      <c r="K98" s="816"/>
    </row>
    <row r="99" spans="1:12" ht="15">
      <c r="A99" s="940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</row>
    <row r="100" ht="15">
      <c r="B100" s="89"/>
    </row>
    <row r="101" ht="15">
      <c r="B101" s="89"/>
    </row>
    <row r="102" ht="15">
      <c r="B102" s="89"/>
    </row>
    <row r="103" ht="15">
      <c r="B103" s="89"/>
    </row>
    <row r="104" ht="15">
      <c r="B104" s="89"/>
    </row>
    <row r="105" ht="15">
      <c r="B105" s="89"/>
    </row>
    <row r="106" ht="15">
      <c r="B106" s="89"/>
    </row>
    <row r="107" ht="15">
      <c r="B107" s="89"/>
    </row>
    <row r="108" ht="15">
      <c r="B108" s="89"/>
    </row>
    <row r="109" ht="15">
      <c r="B109" s="89"/>
    </row>
    <row r="110" ht="15">
      <c r="B110" s="89"/>
    </row>
    <row r="111" ht="15">
      <c r="B111" s="89"/>
    </row>
    <row r="112" ht="15">
      <c r="B112" s="89"/>
    </row>
    <row r="113" ht="15">
      <c r="B113" s="89"/>
    </row>
    <row r="114" ht="15">
      <c r="B114" s="89"/>
    </row>
    <row r="115" ht="15">
      <c r="B115" s="89"/>
    </row>
    <row r="116" ht="15">
      <c r="B116" s="89"/>
    </row>
  </sheetData>
  <sheetProtection password="CC4B" sheet="1" objects="1" scenarios="1"/>
  <mergeCells count="12">
    <mergeCell ref="A95:K95"/>
    <mergeCell ref="A96:K96"/>
    <mergeCell ref="A97:M97"/>
    <mergeCell ref="A98:K98"/>
    <mergeCell ref="A99:L99"/>
    <mergeCell ref="A93:K93"/>
    <mergeCell ref="A94:K94"/>
    <mergeCell ref="A2:A3"/>
    <mergeCell ref="A1:K1"/>
    <mergeCell ref="B2:G2"/>
    <mergeCell ref="K2:K3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 topLeftCell="A1">
      <selection activeCell="J5" sqref="J5"/>
    </sheetView>
  </sheetViews>
  <sheetFormatPr defaultColWidth="9.140625" defaultRowHeight="15"/>
  <cols>
    <col min="1" max="1" width="28.140625" style="2" customWidth="1"/>
    <col min="2" max="5" width="16.8515625" style="89" customWidth="1"/>
    <col min="6" max="16384" width="9.140625" style="1" customWidth="1"/>
  </cols>
  <sheetData>
    <row r="1" spans="1:5" ht="42.75" customHeight="1">
      <c r="A1" s="973" t="s">
        <v>177</v>
      </c>
      <c r="B1" s="948"/>
      <c r="C1" s="974"/>
      <c r="D1" s="974"/>
      <c r="E1" s="949"/>
    </row>
    <row r="2" spans="1:5" s="4" customFormat="1" ht="38.25" customHeight="1">
      <c r="A2" s="812" t="s">
        <v>350</v>
      </c>
      <c r="B2" s="938" t="s">
        <v>39</v>
      </c>
      <c r="C2" s="939"/>
      <c r="D2" s="944"/>
      <c r="E2" s="913" t="s">
        <v>380</v>
      </c>
    </row>
    <row r="3" spans="1:5" s="4" customFormat="1" ht="15" customHeight="1">
      <c r="A3" s="942"/>
      <c r="B3" s="945" t="s">
        <v>379</v>
      </c>
      <c r="C3" s="945"/>
      <c r="D3" s="806" t="s">
        <v>381</v>
      </c>
      <c r="E3" s="946"/>
    </row>
    <row r="4" spans="1:5" s="4" customFormat="1" ht="38.25">
      <c r="A4" s="943"/>
      <c r="B4" s="564" t="s">
        <v>68</v>
      </c>
      <c r="C4" s="564" t="s">
        <v>102</v>
      </c>
      <c r="D4" s="806"/>
      <c r="E4" s="914"/>
    </row>
    <row r="5" spans="1:5" s="5" customFormat="1" ht="15">
      <c r="A5" s="32" t="s">
        <v>344</v>
      </c>
      <c r="B5" s="371">
        <v>1</v>
      </c>
      <c r="C5" s="372">
        <v>1</v>
      </c>
      <c r="D5" s="372">
        <v>1</v>
      </c>
      <c r="E5" s="373">
        <v>47</v>
      </c>
    </row>
    <row r="6" spans="1:5" s="5" customFormat="1" ht="15">
      <c r="A6" s="15" t="s">
        <v>243</v>
      </c>
      <c r="B6" s="369">
        <v>1</v>
      </c>
      <c r="C6" s="370">
        <v>1</v>
      </c>
      <c r="D6" s="370">
        <v>1</v>
      </c>
      <c r="E6" s="374">
        <v>47</v>
      </c>
    </row>
    <row r="7" spans="1:5" s="5" customFormat="1" ht="15">
      <c r="A7" s="15" t="s">
        <v>86</v>
      </c>
      <c r="B7" s="369">
        <v>0</v>
      </c>
      <c r="C7" s="370">
        <v>0</v>
      </c>
      <c r="D7" s="370">
        <v>0</v>
      </c>
      <c r="E7" s="374">
        <v>0</v>
      </c>
    </row>
    <row r="8" spans="1:5" s="5" customFormat="1" ht="15">
      <c r="A8" s="15" t="s">
        <v>244</v>
      </c>
      <c r="B8" s="369">
        <v>0</v>
      </c>
      <c r="C8" s="370">
        <v>0</v>
      </c>
      <c r="D8" s="370">
        <v>0</v>
      </c>
      <c r="E8" s="374">
        <v>0</v>
      </c>
    </row>
    <row r="9" spans="1:5" s="5" customFormat="1" ht="13.5" thickBot="1">
      <c r="A9" s="701" t="s">
        <v>86</v>
      </c>
      <c r="B9" s="375">
        <v>0</v>
      </c>
      <c r="C9" s="376">
        <v>0</v>
      </c>
      <c r="D9" s="376">
        <v>0</v>
      </c>
      <c r="E9" s="377">
        <v>0</v>
      </c>
    </row>
    <row r="10" spans="1:5" s="265" customFormat="1" ht="15">
      <c r="A10" s="702" t="s">
        <v>345</v>
      </c>
      <c r="B10" s="371">
        <v>1</v>
      </c>
      <c r="C10" s="372">
        <v>1</v>
      </c>
      <c r="D10" s="372">
        <v>1</v>
      </c>
      <c r="E10" s="373">
        <v>45</v>
      </c>
    </row>
    <row r="11" spans="1:5" s="265" customFormat="1" ht="15">
      <c r="A11" s="703" t="s">
        <v>243</v>
      </c>
      <c r="B11" s="369">
        <v>1</v>
      </c>
      <c r="C11" s="370">
        <v>1</v>
      </c>
      <c r="D11" s="370">
        <v>1</v>
      </c>
      <c r="E11" s="374">
        <v>45</v>
      </c>
    </row>
    <row r="12" spans="1:5" s="265" customFormat="1" ht="15">
      <c r="A12" s="703" t="s">
        <v>86</v>
      </c>
      <c r="B12" s="369">
        <v>0</v>
      </c>
      <c r="C12" s="370">
        <v>0</v>
      </c>
      <c r="D12" s="370">
        <v>0</v>
      </c>
      <c r="E12" s="374">
        <v>0</v>
      </c>
    </row>
    <row r="13" spans="1:5" s="265" customFormat="1" ht="15">
      <c r="A13" s="703" t="s">
        <v>244</v>
      </c>
      <c r="B13" s="369">
        <v>0</v>
      </c>
      <c r="C13" s="370">
        <v>0</v>
      </c>
      <c r="D13" s="370">
        <v>0</v>
      </c>
      <c r="E13" s="374">
        <v>0</v>
      </c>
    </row>
    <row r="14" spans="1:5" s="265" customFormat="1" ht="13.5" thickBot="1">
      <c r="A14" s="704" t="s">
        <v>86</v>
      </c>
      <c r="B14" s="375">
        <v>0</v>
      </c>
      <c r="C14" s="376">
        <v>0</v>
      </c>
      <c r="D14" s="376">
        <v>0</v>
      </c>
      <c r="E14" s="377">
        <v>0</v>
      </c>
    </row>
    <row r="15" spans="1:5" s="265" customFormat="1" ht="15">
      <c r="A15" s="397" t="s">
        <v>264</v>
      </c>
      <c r="B15" s="371">
        <v>1</v>
      </c>
      <c r="C15" s="372">
        <v>1</v>
      </c>
      <c r="D15" s="372">
        <v>0</v>
      </c>
      <c r="E15" s="373">
        <v>46</v>
      </c>
    </row>
    <row r="16" spans="1:5" s="265" customFormat="1" ht="15">
      <c r="A16" s="15" t="s">
        <v>243</v>
      </c>
      <c r="B16" s="369">
        <v>0</v>
      </c>
      <c r="C16" s="370">
        <v>0</v>
      </c>
      <c r="D16" s="370">
        <v>0</v>
      </c>
      <c r="E16" s="374">
        <v>0</v>
      </c>
    </row>
    <row r="17" spans="1:5" s="265" customFormat="1" ht="15">
      <c r="A17" s="15" t="s">
        <v>86</v>
      </c>
      <c r="B17" s="369">
        <v>0</v>
      </c>
      <c r="C17" s="370">
        <v>0</v>
      </c>
      <c r="D17" s="370">
        <v>0</v>
      </c>
      <c r="E17" s="374">
        <v>0</v>
      </c>
    </row>
    <row r="18" spans="1:5" s="265" customFormat="1" ht="15">
      <c r="A18" s="15" t="s">
        <v>244</v>
      </c>
      <c r="B18" s="369">
        <v>1</v>
      </c>
      <c r="C18" s="370">
        <v>1</v>
      </c>
      <c r="D18" s="370">
        <v>0</v>
      </c>
      <c r="E18" s="374">
        <v>46</v>
      </c>
    </row>
    <row r="19" spans="1:5" s="265" customFormat="1" ht="13.5" thickBot="1">
      <c r="A19" s="701" t="s">
        <v>86</v>
      </c>
      <c r="B19" s="375">
        <v>0</v>
      </c>
      <c r="C19" s="376">
        <v>0</v>
      </c>
      <c r="D19" s="376">
        <v>0</v>
      </c>
      <c r="E19" s="377">
        <v>0</v>
      </c>
    </row>
    <row r="20" spans="1:5" s="265" customFormat="1" ht="15">
      <c r="A20" s="702" t="s">
        <v>266</v>
      </c>
      <c r="B20" s="371">
        <v>2</v>
      </c>
      <c r="C20" s="372">
        <v>2</v>
      </c>
      <c r="D20" s="372">
        <v>2</v>
      </c>
      <c r="E20" s="373">
        <v>41</v>
      </c>
    </row>
    <row r="21" spans="1:5" s="265" customFormat="1" ht="15">
      <c r="A21" s="703" t="s">
        <v>243</v>
      </c>
      <c r="B21" s="369">
        <v>0</v>
      </c>
      <c r="C21" s="370">
        <v>0</v>
      </c>
      <c r="D21" s="370">
        <v>0</v>
      </c>
      <c r="E21" s="374">
        <v>0</v>
      </c>
    </row>
    <row r="22" spans="1:5" s="265" customFormat="1" ht="15">
      <c r="A22" s="703" t="s">
        <v>86</v>
      </c>
      <c r="B22" s="369">
        <v>0</v>
      </c>
      <c r="C22" s="370">
        <v>0</v>
      </c>
      <c r="D22" s="370">
        <v>0</v>
      </c>
      <c r="E22" s="374">
        <v>0</v>
      </c>
    </row>
    <row r="23" spans="1:5" s="265" customFormat="1" ht="15">
      <c r="A23" s="703" t="s">
        <v>244</v>
      </c>
      <c r="B23" s="369">
        <v>2</v>
      </c>
      <c r="C23" s="370">
        <v>2</v>
      </c>
      <c r="D23" s="370">
        <v>2</v>
      </c>
      <c r="E23" s="374">
        <v>41</v>
      </c>
    </row>
    <row r="24" spans="1:5" s="265" customFormat="1" ht="13.5" thickBot="1">
      <c r="A24" s="704" t="s">
        <v>86</v>
      </c>
      <c r="B24" s="375">
        <v>0</v>
      </c>
      <c r="C24" s="376">
        <v>0</v>
      </c>
      <c r="D24" s="376">
        <v>0</v>
      </c>
      <c r="E24" s="377">
        <v>0</v>
      </c>
    </row>
    <row r="25" spans="1:5" s="265" customFormat="1" ht="15">
      <c r="A25" s="397" t="s">
        <v>267</v>
      </c>
      <c r="B25" s="371">
        <v>2</v>
      </c>
      <c r="C25" s="372">
        <v>2</v>
      </c>
      <c r="D25" s="372">
        <v>1</v>
      </c>
      <c r="E25" s="373">
        <v>48.5</v>
      </c>
    </row>
    <row r="26" spans="1:5" s="265" customFormat="1" ht="15">
      <c r="A26" s="15" t="s">
        <v>243</v>
      </c>
      <c r="B26" s="369">
        <v>1</v>
      </c>
      <c r="C26" s="370">
        <v>1</v>
      </c>
      <c r="D26" s="370">
        <v>1</v>
      </c>
      <c r="E26" s="374">
        <v>57</v>
      </c>
    </row>
    <row r="27" spans="1:5" s="265" customFormat="1" ht="15">
      <c r="A27" s="15" t="s">
        <v>86</v>
      </c>
      <c r="B27" s="369">
        <v>1</v>
      </c>
      <c r="C27" s="370">
        <v>1</v>
      </c>
      <c r="D27" s="370">
        <v>1</v>
      </c>
      <c r="E27" s="374">
        <v>57</v>
      </c>
    </row>
    <row r="28" spans="1:5" s="265" customFormat="1" ht="15">
      <c r="A28" s="15" t="s">
        <v>244</v>
      </c>
      <c r="B28" s="369">
        <v>1</v>
      </c>
      <c r="C28" s="370">
        <v>1</v>
      </c>
      <c r="D28" s="370">
        <v>0</v>
      </c>
      <c r="E28" s="374">
        <v>40</v>
      </c>
    </row>
    <row r="29" spans="1:5" s="265" customFormat="1" ht="13.5" thickBot="1">
      <c r="A29" s="701" t="s">
        <v>86</v>
      </c>
      <c r="B29" s="375">
        <v>0</v>
      </c>
      <c r="C29" s="376">
        <v>0</v>
      </c>
      <c r="D29" s="376">
        <v>0</v>
      </c>
      <c r="E29" s="377">
        <v>0</v>
      </c>
    </row>
    <row r="30" spans="1:5" s="265" customFormat="1" ht="15">
      <c r="A30" s="702" t="s">
        <v>268</v>
      </c>
      <c r="B30" s="371">
        <v>2</v>
      </c>
      <c r="C30" s="372">
        <v>2</v>
      </c>
      <c r="D30" s="372">
        <v>2</v>
      </c>
      <c r="E30" s="373">
        <v>41.5</v>
      </c>
    </row>
    <row r="31" spans="1:5" s="265" customFormat="1" ht="15">
      <c r="A31" s="703" t="s">
        <v>243</v>
      </c>
      <c r="B31" s="369">
        <v>0</v>
      </c>
      <c r="C31" s="370">
        <v>0</v>
      </c>
      <c r="D31" s="370">
        <v>0</v>
      </c>
      <c r="E31" s="374">
        <v>0</v>
      </c>
    </row>
    <row r="32" spans="1:5" s="265" customFormat="1" ht="15">
      <c r="A32" s="703" t="s">
        <v>86</v>
      </c>
      <c r="B32" s="369">
        <v>0</v>
      </c>
      <c r="C32" s="370">
        <v>0</v>
      </c>
      <c r="D32" s="370">
        <v>0</v>
      </c>
      <c r="E32" s="374">
        <v>0</v>
      </c>
    </row>
    <row r="33" spans="1:5" s="265" customFormat="1" ht="15">
      <c r="A33" s="703" t="s">
        <v>244</v>
      </c>
      <c r="B33" s="369">
        <v>2</v>
      </c>
      <c r="C33" s="370">
        <v>2</v>
      </c>
      <c r="D33" s="370">
        <v>2</v>
      </c>
      <c r="E33" s="374">
        <v>41.5</v>
      </c>
    </row>
    <row r="34" spans="1:5" s="265" customFormat="1" ht="13.5" thickBot="1">
      <c r="A34" s="704" t="s">
        <v>86</v>
      </c>
      <c r="B34" s="375">
        <v>0</v>
      </c>
      <c r="C34" s="376">
        <v>0</v>
      </c>
      <c r="D34" s="376">
        <v>0</v>
      </c>
      <c r="E34" s="377">
        <v>0</v>
      </c>
    </row>
    <row r="35" spans="1:5" s="5" customFormat="1" ht="15">
      <c r="A35" s="397" t="s">
        <v>269</v>
      </c>
      <c r="B35" s="371">
        <v>2</v>
      </c>
      <c r="C35" s="372">
        <v>2</v>
      </c>
      <c r="D35" s="372">
        <v>2</v>
      </c>
      <c r="E35" s="373">
        <v>52.5</v>
      </c>
    </row>
    <row r="36" spans="1:5" s="5" customFormat="1" ht="15">
      <c r="A36" s="15" t="s">
        <v>243</v>
      </c>
      <c r="B36" s="369">
        <v>1</v>
      </c>
      <c r="C36" s="370">
        <v>1</v>
      </c>
      <c r="D36" s="370">
        <v>1</v>
      </c>
      <c r="E36" s="374">
        <v>62</v>
      </c>
    </row>
    <row r="37" spans="1:5" s="5" customFormat="1" ht="15">
      <c r="A37" s="15" t="s">
        <v>86</v>
      </c>
      <c r="B37" s="369">
        <v>0</v>
      </c>
      <c r="C37" s="370">
        <v>0</v>
      </c>
      <c r="D37" s="370">
        <v>0</v>
      </c>
      <c r="E37" s="374">
        <v>0</v>
      </c>
    </row>
    <row r="38" spans="1:5" s="5" customFormat="1" ht="15">
      <c r="A38" s="15" t="s">
        <v>244</v>
      </c>
      <c r="B38" s="369">
        <v>1</v>
      </c>
      <c r="C38" s="370">
        <v>1</v>
      </c>
      <c r="D38" s="370">
        <v>1</v>
      </c>
      <c r="E38" s="374">
        <v>43</v>
      </c>
    </row>
    <row r="39" spans="1:5" s="5" customFormat="1" ht="13.5" thickBot="1">
      <c r="A39" s="701" t="s">
        <v>86</v>
      </c>
      <c r="B39" s="375">
        <v>0</v>
      </c>
      <c r="C39" s="376">
        <v>0</v>
      </c>
      <c r="D39" s="376">
        <v>0</v>
      </c>
      <c r="E39" s="377">
        <v>0</v>
      </c>
    </row>
    <row r="40" spans="1:5" ht="15">
      <c r="A40" s="706" t="s">
        <v>65</v>
      </c>
      <c r="B40" s="371">
        <v>11</v>
      </c>
      <c r="C40" s="372">
        <v>11</v>
      </c>
      <c r="D40" s="372">
        <v>9</v>
      </c>
      <c r="E40" s="373">
        <v>46.6</v>
      </c>
    </row>
    <row r="41" spans="1:5" ht="13.5" thickBot="1">
      <c r="A41" s="707" t="s">
        <v>86</v>
      </c>
      <c r="B41" s="375">
        <v>1</v>
      </c>
      <c r="C41" s="376">
        <v>1</v>
      </c>
      <c r="D41" s="376">
        <v>1</v>
      </c>
      <c r="E41" s="377">
        <v>57</v>
      </c>
    </row>
    <row r="42" spans="1:5" ht="15">
      <c r="A42" s="705" t="s">
        <v>66</v>
      </c>
      <c r="B42" s="371">
        <v>7</v>
      </c>
      <c r="C42" s="372">
        <v>7</v>
      </c>
      <c r="D42" s="372">
        <v>5</v>
      </c>
      <c r="E42" s="373">
        <v>30.21</v>
      </c>
    </row>
    <row r="43" spans="1:5" ht="13.5" thickBot="1">
      <c r="A43" s="59" t="s">
        <v>86</v>
      </c>
      <c r="B43" s="369">
        <v>0</v>
      </c>
      <c r="C43" s="370">
        <v>0</v>
      </c>
      <c r="D43" s="370">
        <v>0</v>
      </c>
      <c r="E43" s="374">
        <v>0</v>
      </c>
    </row>
    <row r="45" spans="1:5" ht="15">
      <c r="A45" s="941" t="s">
        <v>346</v>
      </c>
      <c r="B45" s="941"/>
      <c r="C45" s="941"/>
      <c r="D45" s="941"/>
      <c r="E45" s="941"/>
    </row>
    <row r="47" spans="1:5" ht="15">
      <c r="A47" s="911"/>
      <c r="B47" s="911"/>
      <c r="C47" s="911"/>
      <c r="D47" s="911"/>
      <c r="E47" s="911"/>
    </row>
    <row r="48" spans="1:5" ht="15">
      <c r="A48" s="911"/>
      <c r="B48" s="911"/>
      <c r="C48" s="911"/>
      <c r="D48" s="911"/>
      <c r="E48" s="911"/>
    </row>
    <row r="49" spans="1:5" ht="15">
      <c r="A49" s="911"/>
      <c r="B49" s="911"/>
      <c r="C49" s="911"/>
      <c r="D49" s="911"/>
      <c r="E49" s="911"/>
    </row>
    <row r="50" spans="1:5" ht="15">
      <c r="A50" s="839"/>
      <c r="B50" s="839"/>
      <c r="C50" s="839"/>
      <c r="D50" s="839"/>
      <c r="E50" s="839"/>
    </row>
  </sheetData>
  <sheetProtection password="CC4B" sheet="1" objects="1" scenarios="1"/>
  <mergeCells count="11">
    <mergeCell ref="A45:E45"/>
    <mergeCell ref="A2:A4"/>
    <mergeCell ref="A48:E48"/>
    <mergeCell ref="A50:E50"/>
    <mergeCell ref="A1:E1"/>
    <mergeCell ref="B2:D2"/>
    <mergeCell ref="B3:C3"/>
    <mergeCell ref="D3:D4"/>
    <mergeCell ref="A47:E47"/>
    <mergeCell ref="E2:E4"/>
    <mergeCell ref="A49:E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J21" sqref="J21"/>
    </sheetView>
  </sheetViews>
  <sheetFormatPr defaultColWidth="9.140625" defaultRowHeight="15"/>
  <cols>
    <col min="1" max="1" width="48.57421875" style="2" customWidth="1"/>
    <col min="2" max="2" width="10.57421875" style="3" customWidth="1"/>
    <col min="3" max="3" width="11.421875" style="1" customWidth="1"/>
    <col min="4" max="4" width="12.00390625" style="1" customWidth="1"/>
    <col min="5" max="5" width="24.00390625" style="1" customWidth="1"/>
    <col min="6" max="16384" width="9.140625" style="1" customWidth="1"/>
  </cols>
  <sheetData>
    <row r="1" spans="1:5" ht="41.25" customHeight="1">
      <c r="A1" s="947" t="s">
        <v>164</v>
      </c>
      <c r="B1" s="948"/>
      <c r="C1" s="948"/>
      <c r="D1" s="948"/>
      <c r="E1" s="949"/>
    </row>
    <row r="2" spans="1:5" s="4" customFormat="1" ht="24.95" customHeight="1">
      <c r="A2" s="122" t="s">
        <v>350</v>
      </c>
      <c r="B2" s="945" t="s">
        <v>245</v>
      </c>
      <c r="C2" s="945"/>
      <c r="D2" s="562"/>
      <c r="E2" s="950" t="s">
        <v>4</v>
      </c>
    </row>
    <row r="3" spans="1:5" s="4" customFormat="1" ht="24.95" customHeight="1">
      <c r="A3" s="122"/>
      <c r="B3" s="562" t="s">
        <v>4</v>
      </c>
      <c r="C3" s="708" t="s">
        <v>52</v>
      </c>
      <c r="D3" s="562" t="s">
        <v>51</v>
      </c>
      <c r="E3" s="950"/>
    </row>
    <row r="4" spans="1:5" ht="15" customHeight="1">
      <c r="A4" s="647" t="s">
        <v>87</v>
      </c>
      <c r="B4" s="709">
        <v>1</v>
      </c>
      <c r="C4" s="612">
        <v>0</v>
      </c>
      <c r="D4" s="710">
        <f>7+1</f>
        <v>8</v>
      </c>
      <c r="E4" s="711">
        <f aca="true" t="shared" si="0" ref="E4:E8">SUM(B4,D4)</f>
        <v>9</v>
      </c>
    </row>
    <row r="5" spans="1:5" ht="15" customHeight="1">
      <c r="A5" s="647" t="s">
        <v>88</v>
      </c>
      <c r="B5" s="712">
        <v>0</v>
      </c>
      <c r="C5" s="612">
        <v>0</v>
      </c>
      <c r="D5" s="612">
        <v>0</v>
      </c>
      <c r="E5" s="711">
        <f t="shared" si="0"/>
        <v>0</v>
      </c>
    </row>
    <row r="6" spans="1:5" ht="15" customHeight="1">
      <c r="A6" s="647" t="s">
        <v>89</v>
      </c>
      <c r="B6" s="712">
        <v>0</v>
      </c>
      <c r="C6" s="612">
        <v>0</v>
      </c>
      <c r="D6" s="612">
        <v>0</v>
      </c>
      <c r="E6" s="711">
        <f t="shared" si="0"/>
        <v>0</v>
      </c>
    </row>
    <row r="7" spans="1:5" ht="15" customHeight="1">
      <c r="A7" s="647" t="s">
        <v>383</v>
      </c>
      <c r="B7" s="712">
        <v>2</v>
      </c>
      <c r="C7" s="612"/>
      <c r="D7" s="612">
        <f>14+1+2</f>
        <v>17</v>
      </c>
      <c r="E7" s="711">
        <f t="shared" si="0"/>
        <v>19</v>
      </c>
    </row>
    <row r="8" spans="1:5" ht="15" customHeight="1">
      <c r="A8" s="647" t="s">
        <v>384</v>
      </c>
      <c r="B8" s="712">
        <v>0</v>
      </c>
      <c r="C8" s="612">
        <v>0</v>
      </c>
      <c r="D8" s="612">
        <v>0</v>
      </c>
      <c r="E8" s="711">
        <f t="shared" si="0"/>
        <v>0</v>
      </c>
    </row>
    <row r="9" spans="1:5" ht="15" customHeight="1" thickBot="1">
      <c r="A9" s="128" t="s">
        <v>382</v>
      </c>
      <c r="B9" s="713">
        <v>6496</v>
      </c>
      <c r="C9" s="714"/>
      <c r="D9" s="714">
        <f>12653+2488+5215</f>
        <v>20356</v>
      </c>
      <c r="E9" s="715">
        <f>B9+D9</f>
        <v>26852</v>
      </c>
    </row>
    <row r="10" spans="1:5" ht="15">
      <c r="A10" s="40"/>
      <c r="B10" s="41"/>
      <c r="C10" s="42"/>
      <c r="D10" s="42"/>
      <c r="E10" s="42"/>
    </row>
  </sheetData>
  <sheetProtection password="CC4B" sheet="1" objects="1" scenarios="1"/>
  <mergeCells count="3">
    <mergeCell ref="A1:E1"/>
    <mergeCell ref="B2:C2"/>
    <mergeCell ref="E2:E3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 topLeftCell="A1">
      <selection activeCell="P20" sqref="P20:P24"/>
    </sheetView>
  </sheetViews>
  <sheetFormatPr defaultColWidth="9.140625" defaultRowHeight="15"/>
  <cols>
    <col min="1" max="1" width="41.57421875" style="40" customWidth="1"/>
    <col min="2" max="2" width="13.00390625" style="40" bestFit="1" customWidth="1"/>
    <col min="3" max="5" width="13.00390625" style="40" customWidth="1"/>
    <col min="6" max="6" width="11.28125" style="40" customWidth="1"/>
    <col min="7" max="7" width="13.421875" style="40" customWidth="1"/>
    <col min="8" max="8" width="14.00390625" style="40" customWidth="1"/>
    <col min="9" max="9" width="14.140625" style="40" customWidth="1"/>
    <col min="10" max="10" width="13.8515625" style="40" customWidth="1"/>
    <col min="11" max="16384" width="9.140625" style="42" customWidth="1"/>
  </cols>
  <sheetData>
    <row r="1" spans="1:12" ht="42" customHeight="1">
      <c r="A1" s="951" t="s">
        <v>394</v>
      </c>
      <c r="B1" s="952"/>
      <c r="C1" s="952"/>
      <c r="D1" s="952"/>
      <c r="E1" s="952"/>
      <c r="F1" s="952"/>
      <c r="G1" s="952"/>
      <c r="H1" s="952"/>
      <c r="I1" s="952"/>
      <c r="J1" s="952"/>
      <c r="K1" s="953"/>
      <c r="L1" s="112"/>
    </row>
    <row r="2" spans="1:11" s="113" customFormat="1" ht="15" customHeight="1" thickBot="1">
      <c r="A2" s="716" t="s">
        <v>350</v>
      </c>
      <c r="B2" s="960" t="s">
        <v>385</v>
      </c>
      <c r="C2" s="961"/>
      <c r="D2" s="962"/>
      <c r="E2" s="963" t="s">
        <v>386</v>
      </c>
      <c r="F2" s="964"/>
      <c r="G2" s="954" t="s">
        <v>388</v>
      </c>
      <c r="H2" s="956" t="s">
        <v>389</v>
      </c>
      <c r="I2" s="954" t="s">
        <v>390</v>
      </c>
      <c r="J2" s="956" t="s">
        <v>391</v>
      </c>
      <c r="K2" s="958" t="s">
        <v>85</v>
      </c>
    </row>
    <row r="3" spans="1:11" s="113" customFormat="1" ht="38.25" customHeight="1">
      <c r="A3" s="717" t="s">
        <v>67</v>
      </c>
      <c r="B3" s="718" t="s">
        <v>68</v>
      </c>
      <c r="C3" s="564" t="s">
        <v>387</v>
      </c>
      <c r="D3" s="563" t="s">
        <v>393</v>
      </c>
      <c r="E3" s="563" t="s">
        <v>392</v>
      </c>
      <c r="F3" s="719" t="s">
        <v>68</v>
      </c>
      <c r="G3" s="955"/>
      <c r="H3" s="957"/>
      <c r="I3" s="955"/>
      <c r="J3" s="957"/>
      <c r="K3" s="959"/>
    </row>
    <row r="4" spans="1:11" s="113" customFormat="1" ht="15">
      <c r="A4" s="114" t="s">
        <v>105</v>
      </c>
      <c r="B4" s="380"/>
      <c r="C4" s="381"/>
      <c r="D4" s="381"/>
      <c r="E4" s="387"/>
      <c r="F4" s="382"/>
      <c r="G4" s="383">
        <v>1</v>
      </c>
      <c r="H4" s="384"/>
      <c r="I4" s="388">
        <v>1</v>
      </c>
      <c r="J4" s="384"/>
      <c r="K4" s="385">
        <v>2</v>
      </c>
    </row>
    <row r="5" spans="1:11" s="113" customFormat="1" ht="15">
      <c r="A5" s="114" t="s">
        <v>106</v>
      </c>
      <c r="B5" s="396">
        <v>1</v>
      </c>
      <c r="C5" s="381"/>
      <c r="D5" s="381">
        <v>0</v>
      </c>
      <c r="E5" s="387">
        <v>0</v>
      </c>
      <c r="F5" s="382">
        <v>1</v>
      </c>
      <c r="G5" s="383"/>
      <c r="H5" s="384"/>
      <c r="I5" s="388"/>
      <c r="J5" s="384"/>
      <c r="K5" s="385">
        <v>2</v>
      </c>
    </row>
    <row r="6" spans="1:11" s="113" customFormat="1" ht="15">
      <c r="A6" s="114" t="s">
        <v>107</v>
      </c>
      <c r="B6" s="380"/>
      <c r="C6" s="381"/>
      <c r="D6" s="381"/>
      <c r="E6" s="387"/>
      <c r="F6" s="382"/>
      <c r="G6" s="383">
        <v>2</v>
      </c>
      <c r="H6" s="384"/>
      <c r="I6" s="388">
        <v>2</v>
      </c>
      <c r="J6" s="384"/>
      <c r="K6" s="385">
        <v>4</v>
      </c>
    </row>
    <row r="7" spans="1:11" s="113" customFormat="1" ht="15">
      <c r="A7" s="114" t="s">
        <v>142</v>
      </c>
      <c r="B7" s="396">
        <v>1</v>
      </c>
      <c r="C7" s="381"/>
      <c r="D7" s="381">
        <v>0</v>
      </c>
      <c r="E7" s="387"/>
      <c r="F7" s="382"/>
      <c r="G7" s="383"/>
      <c r="H7" s="384"/>
      <c r="I7" s="388"/>
      <c r="J7" s="384"/>
      <c r="K7" s="385">
        <v>1</v>
      </c>
    </row>
    <row r="8" spans="1:11" s="113" customFormat="1" ht="15">
      <c r="A8" s="114" t="s">
        <v>108</v>
      </c>
      <c r="B8" s="380"/>
      <c r="C8" s="381"/>
      <c r="D8" s="381"/>
      <c r="E8" s="387"/>
      <c r="F8" s="382"/>
      <c r="G8" s="383">
        <v>1</v>
      </c>
      <c r="H8" s="384"/>
      <c r="I8" s="388"/>
      <c r="J8" s="384"/>
      <c r="K8" s="385">
        <v>1</v>
      </c>
    </row>
    <row r="9" spans="1:11" s="113" customFormat="1" ht="15">
      <c r="A9" s="114" t="s">
        <v>109</v>
      </c>
      <c r="B9" s="396">
        <v>1</v>
      </c>
      <c r="C9" s="381"/>
      <c r="D9" s="381">
        <v>0</v>
      </c>
      <c r="E9" s="387"/>
      <c r="F9" s="382"/>
      <c r="G9" s="383">
        <v>1</v>
      </c>
      <c r="H9" s="384"/>
      <c r="I9" s="388"/>
      <c r="J9" s="384"/>
      <c r="K9" s="385">
        <v>2</v>
      </c>
    </row>
    <row r="10" spans="1:11" s="113" customFormat="1" ht="15">
      <c r="A10" s="114" t="s">
        <v>110</v>
      </c>
      <c r="B10" s="396">
        <v>4</v>
      </c>
      <c r="C10" s="381"/>
      <c r="D10" s="381">
        <v>0</v>
      </c>
      <c r="E10" s="387"/>
      <c r="F10" s="382"/>
      <c r="G10" s="383">
        <v>2</v>
      </c>
      <c r="H10" s="384"/>
      <c r="I10" s="388">
        <v>1</v>
      </c>
      <c r="J10" s="384"/>
      <c r="K10" s="385">
        <v>7</v>
      </c>
    </row>
    <row r="11" spans="1:11" s="113" customFormat="1" ht="15">
      <c r="A11" s="114" t="s">
        <v>111</v>
      </c>
      <c r="B11" s="396">
        <v>9</v>
      </c>
      <c r="C11" s="381"/>
      <c r="D11" s="381">
        <v>0</v>
      </c>
      <c r="E11" s="387">
        <v>0</v>
      </c>
      <c r="F11" s="382">
        <v>4</v>
      </c>
      <c r="G11" s="383">
        <v>3</v>
      </c>
      <c r="H11" s="384"/>
      <c r="I11" s="388"/>
      <c r="J11" s="384"/>
      <c r="K11" s="385">
        <v>16</v>
      </c>
    </row>
    <row r="12" spans="1:11" s="113" customFormat="1" ht="15">
      <c r="A12" s="114" t="s">
        <v>112</v>
      </c>
      <c r="B12" s="380"/>
      <c r="C12" s="381"/>
      <c r="D12" s="381"/>
      <c r="E12" s="387"/>
      <c r="F12" s="382"/>
      <c r="G12" s="383">
        <v>1</v>
      </c>
      <c r="H12" s="384"/>
      <c r="I12" s="388"/>
      <c r="J12" s="384"/>
      <c r="K12" s="385">
        <v>1</v>
      </c>
    </row>
    <row r="13" spans="1:11" s="113" customFormat="1" ht="15">
      <c r="A13" s="114" t="s">
        <v>113</v>
      </c>
      <c r="B13" s="396">
        <v>3</v>
      </c>
      <c r="C13" s="381"/>
      <c r="D13" s="381">
        <v>0</v>
      </c>
      <c r="E13" s="387"/>
      <c r="F13" s="382"/>
      <c r="G13" s="383">
        <v>2</v>
      </c>
      <c r="H13" s="384"/>
      <c r="I13" s="388"/>
      <c r="J13" s="384"/>
      <c r="K13" s="385">
        <v>5</v>
      </c>
    </row>
    <row r="14" spans="1:11" s="113" customFormat="1" ht="15">
      <c r="A14" s="114" t="s">
        <v>114</v>
      </c>
      <c r="B14" s="396">
        <v>1</v>
      </c>
      <c r="C14" s="381"/>
      <c r="D14" s="381">
        <v>0</v>
      </c>
      <c r="E14" s="387"/>
      <c r="F14" s="382"/>
      <c r="G14" s="383"/>
      <c r="H14" s="384"/>
      <c r="I14" s="388"/>
      <c r="J14" s="384"/>
      <c r="K14" s="385">
        <v>1</v>
      </c>
    </row>
    <row r="15" spans="1:11" s="113" customFormat="1" ht="15">
      <c r="A15" s="114" t="s">
        <v>115</v>
      </c>
      <c r="B15" s="380"/>
      <c r="C15" s="381"/>
      <c r="D15" s="381"/>
      <c r="E15" s="387"/>
      <c r="F15" s="382"/>
      <c r="G15" s="383">
        <v>1</v>
      </c>
      <c r="H15" s="384"/>
      <c r="I15" s="388">
        <v>1</v>
      </c>
      <c r="J15" s="384"/>
      <c r="K15" s="385">
        <v>2</v>
      </c>
    </row>
    <row r="16" spans="1:11" s="113" customFormat="1" ht="15">
      <c r="A16" s="114" t="s">
        <v>116</v>
      </c>
      <c r="B16" s="396">
        <v>8</v>
      </c>
      <c r="C16" s="381"/>
      <c r="D16" s="381">
        <v>0</v>
      </c>
      <c r="E16" s="387">
        <v>0</v>
      </c>
      <c r="F16" s="382">
        <v>12</v>
      </c>
      <c r="G16" s="383">
        <v>10</v>
      </c>
      <c r="H16" s="384"/>
      <c r="I16" s="388">
        <v>3</v>
      </c>
      <c r="J16" s="384"/>
      <c r="K16" s="385">
        <v>33</v>
      </c>
    </row>
    <row r="17" spans="1:13" s="113" customFormat="1" ht="15">
      <c r="A17" s="114" t="s">
        <v>118</v>
      </c>
      <c r="B17" s="380"/>
      <c r="C17" s="381"/>
      <c r="D17" s="381"/>
      <c r="E17" s="387"/>
      <c r="F17" s="382"/>
      <c r="G17" s="383"/>
      <c r="H17" s="384"/>
      <c r="I17" s="388"/>
      <c r="J17" s="384">
        <v>2</v>
      </c>
      <c r="K17" s="385">
        <v>2</v>
      </c>
      <c r="M17" s="42"/>
    </row>
    <row r="18" spans="1:11" s="113" customFormat="1" ht="15">
      <c r="A18" s="114" t="s">
        <v>120</v>
      </c>
      <c r="B18" s="380"/>
      <c r="C18" s="381"/>
      <c r="D18" s="381"/>
      <c r="E18" s="387"/>
      <c r="F18" s="382"/>
      <c r="G18" s="383">
        <v>4</v>
      </c>
      <c r="H18" s="384"/>
      <c r="I18" s="388"/>
      <c r="J18" s="384"/>
      <c r="K18" s="385">
        <v>4</v>
      </c>
    </row>
    <row r="19" spans="1:11" s="113" customFormat="1" ht="15">
      <c r="A19" s="114" t="s">
        <v>121</v>
      </c>
      <c r="B19" s="396">
        <v>2</v>
      </c>
      <c r="C19" s="381"/>
      <c r="D19" s="381">
        <v>0</v>
      </c>
      <c r="E19" s="387"/>
      <c r="F19" s="382"/>
      <c r="G19" s="383"/>
      <c r="H19" s="384"/>
      <c r="I19" s="388"/>
      <c r="J19" s="384"/>
      <c r="K19" s="385">
        <v>2</v>
      </c>
    </row>
    <row r="20" spans="1:11" s="113" customFormat="1" ht="15">
      <c r="A20" s="114" t="s">
        <v>122</v>
      </c>
      <c r="B20" s="380"/>
      <c r="C20" s="381"/>
      <c r="D20" s="381"/>
      <c r="E20" s="387"/>
      <c r="F20" s="382"/>
      <c r="G20" s="383">
        <v>3</v>
      </c>
      <c r="H20" s="384">
        <v>1</v>
      </c>
      <c r="I20" s="388"/>
      <c r="J20" s="384"/>
      <c r="K20" s="385">
        <v>4</v>
      </c>
    </row>
    <row r="21" spans="1:11" s="113" customFormat="1" ht="15">
      <c r="A21" s="114" t="s">
        <v>123</v>
      </c>
      <c r="B21" s="396">
        <v>2</v>
      </c>
      <c r="C21" s="381"/>
      <c r="D21" s="381">
        <v>0</v>
      </c>
      <c r="E21" s="387">
        <v>0</v>
      </c>
      <c r="F21" s="382">
        <v>2</v>
      </c>
      <c r="G21" s="383">
        <v>2</v>
      </c>
      <c r="H21" s="384"/>
      <c r="I21" s="388"/>
      <c r="J21" s="384"/>
      <c r="K21" s="385">
        <v>6</v>
      </c>
    </row>
    <row r="22" spans="1:11" s="113" customFormat="1" ht="15">
      <c r="A22" s="114" t="s">
        <v>124</v>
      </c>
      <c r="B22" s="396">
        <v>5</v>
      </c>
      <c r="C22" s="381"/>
      <c r="D22" s="381">
        <v>0</v>
      </c>
      <c r="E22" s="387"/>
      <c r="F22" s="382"/>
      <c r="G22" s="383"/>
      <c r="H22" s="384"/>
      <c r="I22" s="388">
        <v>2</v>
      </c>
      <c r="J22" s="384"/>
      <c r="K22" s="385">
        <v>7</v>
      </c>
    </row>
    <row r="23" spans="1:11" s="113" customFormat="1" ht="15">
      <c r="A23" s="114" t="s">
        <v>125</v>
      </c>
      <c r="B23" s="396">
        <v>3</v>
      </c>
      <c r="C23" s="381"/>
      <c r="D23" s="381">
        <v>0</v>
      </c>
      <c r="E23" s="387">
        <v>0</v>
      </c>
      <c r="F23" s="382">
        <v>3</v>
      </c>
      <c r="G23" s="383">
        <v>1</v>
      </c>
      <c r="H23" s="384">
        <v>6</v>
      </c>
      <c r="I23" s="388"/>
      <c r="J23" s="384"/>
      <c r="K23" s="385">
        <v>13</v>
      </c>
    </row>
    <row r="24" spans="1:11" s="113" customFormat="1" ht="15">
      <c r="A24" s="114" t="s">
        <v>126</v>
      </c>
      <c r="B24" s="396">
        <v>1</v>
      </c>
      <c r="C24" s="381"/>
      <c r="D24" s="381">
        <v>0</v>
      </c>
      <c r="E24" s="387"/>
      <c r="F24" s="382"/>
      <c r="G24" s="383">
        <v>1</v>
      </c>
      <c r="H24" s="384"/>
      <c r="I24" s="388">
        <v>1</v>
      </c>
      <c r="J24" s="384"/>
      <c r="K24" s="385">
        <v>3</v>
      </c>
    </row>
    <row r="25" spans="1:11" s="113" customFormat="1" ht="15">
      <c r="A25" s="114" t="s">
        <v>130</v>
      </c>
      <c r="B25" s="380"/>
      <c r="C25" s="381"/>
      <c r="D25" s="381"/>
      <c r="E25" s="387"/>
      <c r="F25" s="382"/>
      <c r="G25" s="383">
        <v>1</v>
      </c>
      <c r="H25" s="384"/>
      <c r="I25" s="388"/>
      <c r="J25" s="384"/>
      <c r="K25" s="385">
        <v>1</v>
      </c>
    </row>
    <row r="26" spans="1:11" s="113" customFormat="1" ht="15">
      <c r="A26" s="114" t="s">
        <v>128</v>
      </c>
      <c r="B26" s="396">
        <v>1</v>
      </c>
      <c r="C26" s="381"/>
      <c r="D26" s="381">
        <v>0</v>
      </c>
      <c r="E26" s="387"/>
      <c r="F26" s="382"/>
      <c r="G26" s="383"/>
      <c r="H26" s="384"/>
      <c r="I26" s="388"/>
      <c r="J26" s="384"/>
      <c r="K26" s="385">
        <v>1</v>
      </c>
    </row>
    <row r="27" spans="1:11" s="113" customFormat="1" ht="15">
      <c r="A27" s="114" t="s">
        <v>129</v>
      </c>
      <c r="B27" s="396">
        <v>3</v>
      </c>
      <c r="C27" s="381"/>
      <c r="D27" s="381">
        <v>0</v>
      </c>
      <c r="E27" s="387">
        <v>0</v>
      </c>
      <c r="F27" s="382">
        <v>3</v>
      </c>
      <c r="G27" s="383">
        <v>2</v>
      </c>
      <c r="H27" s="384"/>
      <c r="I27" s="388">
        <v>1</v>
      </c>
      <c r="J27" s="384"/>
      <c r="K27" s="385">
        <v>9</v>
      </c>
    </row>
    <row r="28" spans="1:11" s="113" customFormat="1" ht="15">
      <c r="A28" s="114" t="s">
        <v>131</v>
      </c>
      <c r="B28" s="396">
        <v>1</v>
      </c>
      <c r="C28" s="381"/>
      <c r="D28" s="381">
        <v>0</v>
      </c>
      <c r="E28" s="387">
        <v>0</v>
      </c>
      <c r="F28" s="382">
        <v>8</v>
      </c>
      <c r="G28" s="383">
        <v>11</v>
      </c>
      <c r="H28" s="384">
        <v>22</v>
      </c>
      <c r="I28" s="388"/>
      <c r="J28" s="384">
        <v>7</v>
      </c>
      <c r="K28" s="385">
        <v>49</v>
      </c>
    </row>
    <row r="29" spans="1:11" s="113" customFormat="1" ht="15">
      <c r="A29" s="114" t="s">
        <v>132</v>
      </c>
      <c r="B29" s="396">
        <v>28</v>
      </c>
      <c r="C29" s="381"/>
      <c r="D29" s="381">
        <v>0</v>
      </c>
      <c r="E29" s="387">
        <v>0</v>
      </c>
      <c r="F29" s="382">
        <v>6</v>
      </c>
      <c r="G29" s="383">
        <v>5</v>
      </c>
      <c r="H29" s="384">
        <v>1</v>
      </c>
      <c r="I29" s="388">
        <v>5</v>
      </c>
      <c r="J29" s="384"/>
      <c r="K29" s="385">
        <v>45</v>
      </c>
    </row>
    <row r="30" spans="1:11" s="113" customFormat="1" ht="15">
      <c r="A30" s="114" t="s">
        <v>133</v>
      </c>
      <c r="B30" s="396">
        <v>5</v>
      </c>
      <c r="C30" s="381"/>
      <c r="D30" s="381">
        <v>0</v>
      </c>
      <c r="E30" s="387"/>
      <c r="F30" s="382"/>
      <c r="G30" s="383">
        <v>1</v>
      </c>
      <c r="H30" s="384"/>
      <c r="I30" s="388">
        <v>2</v>
      </c>
      <c r="J30" s="384">
        <v>1</v>
      </c>
      <c r="K30" s="385">
        <v>9</v>
      </c>
    </row>
    <row r="31" spans="1:11" s="113" customFormat="1" ht="15">
      <c r="A31" s="114" t="s">
        <v>119</v>
      </c>
      <c r="B31" s="380"/>
      <c r="C31" s="381"/>
      <c r="D31" s="381"/>
      <c r="E31" s="387"/>
      <c r="F31" s="382"/>
      <c r="G31" s="383">
        <v>2</v>
      </c>
      <c r="H31" s="384"/>
      <c r="I31" s="388"/>
      <c r="J31" s="384"/>
      <c r="K31" s="385">
        <v>2</v>
      </c>
    </row>
    <row r="32" spans="1:11" s="113" customFormat="1" ht="15">
      <c r="A32" s="114" t="s">
        <v>201</v>
      </c>
      <c r="B32" s="380"/>
      <c r="C32" s="381"/>
      <c r="D32" s="381"/>
      <c r="E32" s="387"/>
      <c r="F32" s="382"/>
      <c r="G32" s="383">
        <v>1</v>
      </c>
      <c r="H32" s="384"/>
      <c r="I32" s="388"/>
      <c r="J32" s="384"/>
      <c r="K32" s="385">
        <v>1</v>
      </c>
    </row>
    <row r="33" spans="1:11" s="113" customFormat="1" ht="15">
      <c r="A33" s="114" t="s">
        <v>134</v>
      </c>
      <c r="B33" s="396">
        <v>1</v>
      </c>
      <c r="C33" s="381"/>
      <c r="D33" s="381">
        <v>0</v>
      </c>
      <c r="E33" s="387">
        <v>0</v>
      </c>
      <c r="F33" s="382">
        <v>5</v>
      </c>
      <c r="G33" s="383"/>
      <c r="H33" s="384"/>
      <c r="I33" s="388"/>
      <c r="J33" s="384"/>
      <c r="K33" s="385">
        <v>6</v>
      </c>
    </row>
    <row r="34" spans="1:11" s="113" customFormat="1" ht="15">
      <c r="A34" s="114" t="s">
        <v>135</v>
      </c>
      <c r="B34" s="396">
        <v>2</v>
      </c>
      <c r="C34" s="381"/>
      <c r="D34" s="381">
        <v>0</v>
      </c>
      <c r="E34" s="387">
        <v>0</v>
      </c>
      <c r="F34" s="382">
        <v>3</v>
      </c>
      <c r="G34" s="383">
        <v>4</v>
      </c>
      <c r="H34" s="384"/>
      <c r="I34" s="388"/>
      <c r="J34" s="384">
        <v>1</v>
      </c>
      <c r="K34" s="385">
        <v>10</v>
      </c>
    </row>
    <row r="35" spans="1:11" s="113" customFormat="1" ht="15">
      <c r="A35" s="114" t="s">
        <v>136</v>
      </c>
      <c r="B35" s="396">
        <v>3</v>
      </c>
      <c r="C35" s="381"/>
      <c r="D35" s="381">
        <v>0</v>
      </c>
      <c r="E35" s="387">
        <v>0</v>
      </c>
      <c r="F35" s="382">
        <v>9</v>
      </c>
      <c r="G35" s="383">
        <v>16</v>
      </c>
      <c r="H35" s="384">
        <v>13</v>
      </c>
      <c r="I35" s="388"/>
      <c r="J35" s="384"/>
      <c r="K35" s="385">
        <v>41</v>
      </c>
    </row>
    <row r="36" spans="1:11" s="113" customFormat="1" ht="15">
      <c r="A36" s="114" t="s">
        <v>137</v>
      </c>
      <c r="B36" s="396">
        <v>5</v>
      </c>
      <c r="C36" s="381"/>
      <c r="D36" s="381">
        <v>0</v>
      </c>
      <c r="E36" s="387">
        <v>0</v>
      </c>
      <c r="F36" s="382">
        <v>2</v>
      </c>
      <c r="G36" s="383"/>
      <c r="H36" s="384">
        <v>1</v>
      </c>
      <c r="I36" s="388"/>
      <c r="J36" s="384"/>
      <c r="K36" s="385">
        <v>8</v>
      </c>
    </row>
    <row r="37" spans="1:11" s="113" customFormat="1" ht="15">
      <c r="A37" s="114" t="s">
        <v>145</v>
      </c>
      <c r="B37" s="396">
        <v>2</v>
      </c>
      <c r="C37" s="381"/>
      <c r="D37" s="381">
        <v>0</v>
      </c>
      <c r="E37" s="387"/>
      <c r="F37" s="382"/>
      <c r="G37" s="383">
        <v>1</v>
      </c>
      <c r="H37" s="384"/>
      <c r="I37" s="388"/>
      <c r="J37" s="384"/>
      <c r="K37" s="385">
        <v>3</v>
      </c>
    </row>
    <row r="38" spans="1:11" s="113" customFormat="1" ht="15">
      <c r="A38" s="114" t="s">
        <v>138</v>
      </c>
      <c r="B38" s="396">
        <v>2</v>
      </c>
      <c r="C38" s="381"/>
      <c r="D38" s="381">
        <v>0</v>
      </c>
      <c r="E38" s="387"/>
      <c r="F38" s="382"/>
      <c r="G38" s="383">
        <v>3</v>
      </c>
      <c r="H38" s="384"/>
      <c r="I38" s="388"/>
      <c r="J38" s="384"/>
      <c r="K38" s="385">
        <v>5</v>
      </c>
    </row>
    <row r="39" spans="1:11" s="113" customFormat="1" ht="15">
      <c r="A39" s="114" t="s">
        <v>127</v>
      </c>
      <c r="B39" s="396">
        <v>24</v>
      </c>
      <c r="C39" s="381"/>
      <c r="D39" s="381">
        <v>0</v>
      </c>
      <c r="E39" s="387">
        <v>0</v>
      </c>
      <c r="F39" s="382">
        <v>6</v>
      </c>
      <c r="G39" s="383">
        <v>21</v>
      </c>
      <c r="H39" s="384"/>
      <c r="I39" s="388"/>
      <c r="J39" s="384"/>
      <c r="K39" s="385">
        <v>51</v>
      </c>
    </row>
    <row r="40" spans="1:11" s="113" customFormat="1" ht="15">
      <c r="A40" s="114" t="s">
        <v>139</v>
      </c>
      <c r="B40" s="380"/>
      <c r="C40" s="381"/>
      <c r="D40" s="381"/>
      <c r="E40" s="387"/>
      <c r="F40" s="382"/>
      <c r="G40" s="383">
        <v>1</v>
      </c>
      <c r="H40" s="384"/>
      <c r="I40" s="388"/>
      <c r="J40" s="384"/>
      <c r="K40" s="385">
        <v>1</v>
      </c>
    </row>
    <row r="41" spans="1:11" s="113" customFormat="1" ht="15">
      <c r="A41" s="114" t="s">
        <v>117</v>
      </c>
      <c r="B41" s="396">
        <v>1</v>
      </c>
      <c r="C41" s="381"/>
      <c r="D41" s="381">
        <v>0</v>
      </c>
      <c r="E41" s="387"/>
      <c r="F41" s="382"/>
      <c r="G41" s="383">
        <v>2</v>
      </c>
      <c r="H41" s="384"/>
      <c r="I41" s="388"/>
      <c r="J41" s="384"/>
      <c r="K41" s="385">
        <v>3</v>
      </c>
    </row>
    <row r="42" spans="1:11" s="113" customFormat="1" ht="15">
      <c r="A42" s="114" t="s">
        <v>140</v>
      </c>
      <c r="B42" s="396">
        <v>15</v>
      </c>
      <c r="C42" s="381">
        <v>2</v>
      </c>
      <c r="D42" s="381">
        <v>0</v>
      </c>
      <c r="E42" s="387">
        <v>0</v>
      </c>
      <c r="F42" s="382">
        <v>59</v>
      </c>
      <c r="G42" s="383">
        <v>4</v>
      </c>
      <c r="H42" s="384"/>
      <c r="I42" s="388">
        <v>3</v>
      </c>
      <c r="J42" s="384"/>
      <c r="K42" s="385">
        <v>81</v>
      </c>
    </row>
    <row r="43" spans="1:11" s="113" customFormat="1" ht="15">
      <c r="A43" s="114" t="s">
        <v>141</v>
      </c>
      <c r="B43" s="396">
        <v>2</v>
      </c>
      <c r="C43" s="381"/>
      <c r="D43" s="381">
        <v>0</v>
      </c>
      <c r="E43" s="387"/>
      <c r="F43" s="382"/>
      <c r="G43" s="383">
        <v>1</v>
      </c>
      <c r="H43" s="384"/>
      <c r="I43" s="388"/>
      <c r="J43" s="384"/>
      <c r="K43" s="385">
        <v>3</v>
      </c>
    </row>
    <row r="44" spans="1:11" s="113" customFormat="1" ht="15">
      <c r="A44" s="114" t="s">
        <v>143</v>
      </c>
      <c r="B44" s="380"/>
      <c r="C44" s="381"/>
      <c r="D44" s="381"/>
      <c r="E44" s="387">
        <v>0</v>
      </c>
      <c r="F44" s="382">
        <v>30</v>
      </c>
      <c r="G44" s="383">
        <v>3</v>
      </c>
      <c r="H44" s="384">
        <v>8</v>
      </c>
      <c r="I44" s="388">
        <v>1</v>
      </c>
      <c r="J44" s="384">
        <v>5</v>
      </c>
      <c r="K44" s="385">
        <v>47</v>
      </c>
    </row>
    <row r="45" spans="1:11" s="113" customFormat="1" ht="15">
      <c r="A45" s="114" t="s">
        <v>144</v>
      </c>
      <c r="B45" s="380"/>
      <c r="C45" s="381"/>
      <c r="D45" s="381"/>
      <c r="E45" s="387">
        <v>1</v>
      </c>
      <c r="F45" s="382">
        <v>24</v>
      </c>
      <c r="G45" s="383"/>
      <c r="H45" s="384">
        <v>8</v>
      </c>
      <c r="I45" s="388"/>
      <c r="J45" s="384">
        <v>2</v>
      </c>
      <c r="K45" s="385">
        <v>34</v>
      </c>
    </row>
    <row r="46" spans="1:11" s="113" customFormat="1" ht="15">
      <c r="A46" s="114" t="s">
        <v>146</v>
      </c>
      <c r="B46" s="380"/>
      <c r="C46" s="381"/>
      <c r="D46" s="381"/>
      <c r="E46" s="387"/>
      <c r="F46" s="382"/>
      <c r="G46" s="383">
        <v>2</v>
      </c>
      <c r="H46" s="384"/>
      <c r="I46" s="388">
        <v>2</v>
      </c>
      <c r="J46" s="384"/>
      <c r="K46" s="385">
        <v>4</v>
      </c>
    </row>
    <row r="47" spans="1:11" ht="13.5" thickBot="1">
      <c r="A47" s="115" t="s">
        <v>68</v>
      </c>
      <c r="B47" s="390">
        <v>136</v>
      </c>
      <c r="C47" s="395">
        <v>2</v>
      </c>
      <c r="D47" s="395">
        <v>0</v>
      </c>
      <c r="E47" s="391">
        <v>1</v>
      </c>
      <c r="F47" s="392">
        <v>177</v>
      </c>
      <c r="G47" s="386">
        <v>116</v>
      </c>
      <c r="H47" s="389">
        <v>60</v>
      </c>
      <c r="I47" s="393">
        <v>25</v>
      </c>
      <c r="J47" s="389">
        <v>18</v>
      </c>
      <c r="K47" s="394">
        <v>532</v>
      </c>
    </row>
  </sheetData>
  <sheetProtection password="CC4B" sheet="1" objects="1" scenarios="1"/>
  <mergeCells count="8">
    <mergeCell ref="A1:K1"/>
    <mergeCell ref="G2:G3"/>
    <mergeCell ref="H2:H3"/>
    <mergeCell ref="I2:I3"/>
    <mergeCell ref="J2:J3"/>
    <mergeCell ref="K2:K3"/>
    <mergeCell ref="B2:D2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 topLeftCell="A1">
      <selection activeCell="A1" sqref="A1:K1"/>
    </sheetView>
  </sheetViews>
  <sheetFormatPr defaultColWidth="9.140625" defaultRowHeight="15"/>
  <cols>
    <col min="1" max="1" width="39.7109375" style="0" customWidth="1"/>
    <col min="2" max="2" width="11.7109375" style="0" customWidth="1"/>
    <col min="3" max="3" width="11.7109375" style="91" customWidth="1"/>
    <col min="4" max="4" width="11.7109375" style="0" customWidth="1"/>
    <col min="5" max="5" width="11.7109375" style="91" customWidth="1"/>
    <col min="6" max="6" width="11.7109375" style="0" customWidth="1"/>
    <col min="7" max="7" width="11.7109375" style="91" customWidth="1"/>
    <col min="8" max="8" width="11.7109375" style="0" customWidth="1"/>
    <col min="9" max="9" width="11.7109375" style="91" customWidth="1"/>
    <col min="10" max="10" width="11.7109375" style="0" customWidth="1"/>
    <col min="11" max="11" width="11.7109375" style="91" customWidth="1"/>
    <col min="12" max="15" width="10.7109375" style="0" customWidth="1"/>
  </cols>
  <sheetData>
    <row r="1" spans="1:11" ht="42.75" customHeight="1">
      <c r="A1" s="965" t="s">
        <v>395</v>
      </c>
      <c r="B1" s="966"/>
      <c r="C1" s="966"/>
      <c r="D1" s="966"/>
      <c r="E1" s="966"/>
      <c r="F1" s="966"/>
      <c r="G1" s="966"/>
      <c r="H1" s="966"/>
      <c r="I1" s="966"/>
      <c r="J1" s="966"/>
      <c r="K1" s="967"/>
    </row>
    <row r="2" spans="1:11" ht="15" customHeight="1">
      <c r="A2" s="796" t="s">
        <v>350</v>
      </c>
      <c r="B2" s="793" t="s">
        <v>0</v>
      </c>
      <c r="C2" s="793"/>
      <c r="D2" s="793" t="s">
        <v>2</v>
      </c>
      <c r="E2" s="793"/>
      <c r="F2" s="793" t="s">
        <v>1</v>
      </c>
      <c r="G2" s="793"/>
      <c r="H2" s="793" t="s">
        <v>3</v>
      </c>
      <c r="I2" s="793"/>
      <c r="J2" s="971" t="s">
        <v>4</v>
      </c>
      <c r="K2" s="972"/>
    </row>
    <row r="3" spans="1:11" ht="15" customHeight="1" thickBot="1">
      <c r="A3" s="856"/>
      <c r="B3" s="86" t="s">
        <v>192</v>
      </c>
      <c r="C3" s="90" t="s">
        <v>193</v>
      </c>
      <c r="D3" s="86" t="s">
        <v>192</v>
      </c>
      <c r="E3" s="90" t="s">
        <v>193</v>
      </c>
      <c r="F3" s="86" t="s">
        <v>192</v>
      </c>
      <c r="G3" s="90" t="s">
        <v>193</v>
      </c>
      <c r="H3" s="86" t="s">
        <v>192</v>
      </c>
      <c r="I3" s="90" t="s">
        <v>193</v>
      </c>
      <c r="J3" s="85" t="s">
        <v>192</v>
      </c>
      <c r="K3" s="92" t="s">
        <v>193</v>
      </c>
    </row>
    <row r="4" spans="1:11" ht="15">
      <c r="A4" s="37" t="s">
        <v>262</v>
      </c>
      <c r="B4" s="968"/>
      <c r="C4" s="968"/>
      <c r="D4" s="968"/>
      <c r="E4" s="968"/>
      <c r="F4" s="968"/>
      <c r="G4" s="968"/>
      <c r="H4" s="968"/>
      <c r="I4" s="968"/>
      <c r="J4" s="968"/>
      <c r="K4" s="93"/>
    </row>
    <row r="5" spans="1:11" ht="39.95" customHeight="1">
      <c r="A5" s="34" t="s">
        <v>191</v>
      </c>
      <c r="B5" s="458">
        <v>0.0058</v>
      </c>
      <c r="C5" s="459">
        <v>1</v>
      </c>
      <c r="D5" s="458">
        <v>0</v>
      </c>
      <c r="E5" s="459">
        <v>0</v>
      </c>
      <c r="F5" s="458">
        <v>0.0204</v>
      </c>
      <c r="G5" s="459">
        <v>1</v>
      </c>
      <c r="H5" s="458">
        <v>0</v>
      </c>
      <c r="I5" s="459">
        <v>0</v>
      </c>
      <c r="J5" s="460">
        <v>0.0089</v>
      </c>
      <c r="K5" s="461">
        <v>2</v>
      </c>
    </row>
    <row r="6" spans="1:12" ht="39.95" customHeight="1">
      <c r="A6" s="34" t="s">
        <v>189</v>
      </c>
      <c r="B6" s="462"/>
      <c r="C6" s="463"/>
      <c r="D6" s="462"/>
      <c r="E6" s="463"/>
      <c r="F6" s="462"/>
      <c r="G6" s="463"/>
      <c r="H6" s="464">
        <v>0</v>
      </c>
      <c r="I6" s="465">
        <v>0</v>
      </c>
      <c r="J6" s="466">
        <v>0</v>
      </c>
      <c r="K6" s="467">
        <v>0</v>
      </c>
      <c r="L6" t="s">
        <v>347</v>
      </c>
    </row>
    <row r="7" spans="1:11" s="379" customFormat="1" ht="15">
      <c r="A7" s="397" t="s">
        <v>263</v>
      </c>
      <c r="B7" s="378"/>
      <c r="C7" s="403"/>
      <c r="D7" s="378"/>
      <c r="E7" s="403"/>
      <c r="F7" s="378"/>
      <c r="G7" s="403"/>
      <c r="H7" s="399"/>
      <c r="I7" s="400"/>
      <c r="J7" s="401"/>
      <c r="K7" s="402"/>
    </row>
    <row r="8" spans="1:11" s="379" customFormat="1" ht="39.95" customHeight="1">
      <c r="A8" s="398" t="s">
        <v>191</v>
      </c>
      <c r="B8" s="414">
        <v>0.0213</v>
      </c>
      <c r="C8" s="415">
        <v>1</v>
      </c>
      <c r="D8" s="414">
        <v>0</v>
      </c>
      <c r="E8" s="415">
        <v>0</v>
      </c>
      <c r="F8" s="414">
        <v>0</v>
      </c>
      <c r="G8" s="415">
        <v>0</v>
      </c>
      <c r="H8" s="414">
        <v>0.1111</v>
      </c>
      <c r="I8" s="415">
        <v>1</v>
      </c>
      <c r="J8" s="416">
        <v>0.0286</v>
      </c>
      <c r="K8" s="417">
        <v>2</v>
      </c>
    </row>
    <row r="9" spans="1:11" s="379" customFormat="1" ht="39.95" customHeight="1">
      <c r="A9" s="398" t="s">
        <v>189</v>
      </c>
      <c r="B9" s="418"/>
      <c r="C9" s="419"/>
      <c r="D9" s="418"/>
      <c r="E9" s="419"/>
      <c r="F9" s="418"/>
      <c r="G9" s="419"/>
      <c r="H9" s="420">
        <v>0.1111</v>
      </c>
      <c r="I9" s="421">
        <v>1</v>
      </c>
      <c r="J9" s="422">
        <v>0.1111</v>
      </c>
      <c r="K9" s="423">
        <v>1</v>
      </c>
    </row>
    <row r="10" spans="1:11" s="379" customFormat="1" ht="15">
      <c r="A10" s="397" t="s">
        <v>264</v>
      </c>
      <c r="B10" s="378"/>
      <c r="C10" s="403"/>
      <c r="D10" s="378"/>
      <c r="E10" s="403"/>
      <c r="F10" s="378"/>
      <c r="G10" s="403"/>
      <c r="H10" s="399"/>
      <c r="I10" s="400"/>
      <c r="J10" s="401"/>
      <c r="K10" s="402"/>
    </row>
    <row r="11" spans="1:11" s="379" customFormat="1" ht="39.95" customHeight="1">
      <c r="A11" s="398" t="s">
        <v>191</v>
      </c>
      <c r="B11" s="468">
        <v>0.3659</v>
      </c>
      <c r="C11" s="469">
        <v>15</v>
      </c>
      <c r="D11" s="468">
        <v>0</v>
      </c>
      <c r="E11" s="469">
        <v>0</v>
      </c>
      <c r="F11" s="468">
        <v>0.357</v>
      </c>
      <c r="G11" s="469">
        <v>15</v>
      </c>
      <c r="H11" s="468">
        <v>0.25</v>
      </c>
      <c r="I11" s="469">
        <v>1</v>
      </c>
      <c r="J11" s="470">
        <v>0.3563</v>
      </c>
      <c r="K11" s="471">
        <v>31</v>
      </c>
    </row>
    <row r="12" spans="1:11" s="379" customFormat="1" ht="39.95" customHeight="1">
      <c r="A12" s="398" t="s">
        <v>189</v>
      </c>
      <c r="B12" s="472"/>
      <c r="C12" s="473"/>
      <c r="D12" s="472"/>
      <c r="E12" s="473"/>
      <c r="F12" s="472"/>
      <c r="G12" s="473"/>
      <c r="H12" s="474">
        <v>0.25</v>
      </c>
      <c r="I12" s="475">
        <v>1</v>
      </c>
      <c r="J12" s="476">
        <v>0.25</v>
      </c>
      <c r="K12" s="477">
        <v>1</v>
      </c>
    </row>
    <row r="13" spans="1:11" s="379" customFormat="1" ht="15">
      <c r="A13" s="397" t="s">
        <v>265</v>
      </c>
      <c r="B13" s="378"/>
      <c r="C13" s="403"/>
      <c r="D13" s="378"/>
      <c r="E13" s="403"/>
      <c r="F13" s="378"/>
      <c r="G13" s="403"/>
      <c r="H13" s="399"/>
      <c r="I13" s="400"/>
      <c r="J13" s="401"/>
      <c r="K13" s="402"/>
    </row>
    <row r="14" spans="1:11" s="379" customFormat="1" ht="39.95" customHeight="1">
      <c r="A14" s="398" t="s">
        <v>191</v>
      </c>
      <c r="B14" s="448">
        <v>0.0129</v>
      </c>
      <c r="C14" s="449">
        <v>2</v>
      </c>
      <c r="D14" s="448">
        <v>0</v>
      </c>
      <c r="E14" s="449">
        <v>0</v>
      </c>
      <c r="F14" s="448">
        <v>0</v>
      </c>
      <c r="G14" s="449">
        <v>0</v>
      </c>
      <c r="H14" s="448">
        <v>0</v>
      </c>
      <c r="I14" s="449">
        <v>0</v>
      </c>
      <c r="J14" s="450">
        <v>0.0103</v>
      </c>
      <c r="K14" s="451">
        <v>2</v>
      </c>
    </row>
    <row r="15" spans="1:11" s="379" customFormat="1" ht="39.95" customHeight="1">
      <c r="A15" s="398" t="s">
        <v>189</v>
      </c>
      <c r="B15" s="452"/>
      <c r="C15" s="453"/>
      <c r="D15" s="452"/>
      <c r="E15" s="453"/>
      <c r="F15" s="452"/>
      <c r="G15" s="453"/>
      <c r="H15" s="454">
        <v>0</v>
      </c>
      <c r="I15" s="455">
        <v>0</v>
      </c>
      <c r="J15" s="456">
        <v>0</v>
      </c>
      <c r="K15" s="457">
        <v>0</v>
      </c>
    </row>
    <row r="16" spans="1:11" s="379" customFormat="1" ht="15">
      <c r="A16" s="397" t="s">
        <v>266</v>
      </c>
      <c r="B16" s="378"/>
      <c r="C16" s="403"/>
      <c r="D16" s="378"/>
      <c r="E16" s="403"/>
      <c r="F16" s="378"/>
      <c r="G16" s="403"/>
      <c r="H16" s="399"/>
      <c r="I16" s="400"/>
      <c r="J16" s="401"/>
      <c r="K16" s="402"/>
    </row>
    <row r="17" spans="1:11" s="379" customFormat="1" ht="39.95" customHeight="1">
      <c r="A17" s="398" t="s">
        <v>191</v>
      </c>
      <c r="B17" s="478">
        <v>0.0938</v>
      </c>
      <c r="C17" s="479">
        <v>3</v>
      </c>
      <c r="D17" s="478">
        <v>0</v>
      </c>
      <c r="E17" s="479">
        <v>0</v>
      </c>
      <c r="F17" s="478">
        <v>0.1111</v>
      </c>
      <c r="G17" s="479">
        <v>1</v>
      </c>
      <c r="H17" s="478">
        <v>0.5</v>
      </c>
      <c r="I17" s="479">
        <v>1</v>
      </c>
      <c r="J17" s="480">
        <v>0.1163</v>
      </c>
      <c r="K17" s="481">
        <v>5</v>
      </c>
    </row>
    <row r="18" spans="1:11" s="379" customFormat="1" ht="39.95" customHeight="1">
      <c r="A18" s="398" t="s">
        <v>189</v>
      </c>
      <c r="B18" s="482"/>
      <c r="C18" s="483"/>
      <c r="D18" s="482"/>
      <c r="E18" s="483"/>
      <c r="F18" s="482"/>
      <c r="G18" s="483"/>
      <c r="H18" s="484">
        <v>0.5</v>
      </c>
      <c r="I18" s="485">
        <v>1</v>
      </c>
      <c r="J18" s="486">
        <v>0.5</v>
      </c>
      <c r="K18" s="487">
        <v>1</v>
      </c>
    </row>
    <row r="19" spans="1:11" s="379" customFormat="1" ht="15">
      <c r="A19" s="397" t="s">
        <v>267</v>
      </c>
      <c r="B19" s="378"/>
      <c r="C19" s="403"/>
      <c r="D19" s="378"/>
      <c r="E19" s="403"/>
      <c r="F19" s="378"/>
      <c r="G19" s="403"/>
      <c r="H19" s="399"/>
      <c r="I19" s="400"/>
      <c r="J19" s="401"/>
      <c r="K19" s="402"/>
    </row>
    <row r="20" spans="1:11" s="379" customFormat="1" ht="39.95" customHeight="1">
      <c r="A20" s="398" t="s">
        <v>191</v>
      </c>
      <c r="B20" s="404">
        <v>0.0506</v>
      </c>
      <c r="C20" s="405">
        <v>4</v>
      </c>
      <c r="D20" s="404">
        <v>0</v>
      </c>
      <c r="E20" s="405">
        <v>0</v>
      </c>
      <c r="F20" s="404">
        <v>0.1087</v>
      </c>
      <c r="G20" s="405">
        <v>5</v>
      </c>
      <c r="H20" s="404">
        <v>0</v>
      </c>
      <c r="I20" s="405">
        <v>0</v>
      </c>
      <c r="J20" s="406">
        <v>0.0703</v>
      </c>
      <c r="K20" s="407">
        <v>9</v>
      </c>
    </row>
    <row r="21" spans="1:11" s="379" customFormat="1" ht="39.95" customHeight="1">
      <c r="A21" s="398" t="s">
        <v>189</v>
      </c>
      <c r="B21" s="408"/>
      <c r="C21" s="409"/>
      <c r="D21" s="408"/>
      <c r="E21" s="409"/>
      <c r="F21" s="408"/>
      <c r="G21" s="409"/>
      <c r="H21" s="410">
        <v>0</v>
      </c>
      <c r="I21" s="411">
        <v>0</v>
      </c>
      <c r="J21" s="412">
        <v>0</v>
      </c>
      <c r="K21" s="413">
        <v>0</v>
      </c>
    </row>
    <row r="22" spans="1:11" s="379" customFormat="1" ht="15">
      <c r="A22" s="397" t="s">
        <v>268</v>
      </c>
      <c r="B22" s="283"/>
      <c r="C22" s="434"/>
      <c r="D22" s="283"/>
      <c r="E22" s="434"/>
      <c r="F22" s="283"/>
      <c r="G22" s="434"/>
      <c r="H22" s="435"/>
      <c r="I22" s="436"/>
      <c r="J22" s="437"/>
      <c r="K22" s="402"/>
    </row>
    <row r="23" spans="1:11" s="379" customFormat="1" ht="39.95" customHeight="1">
      <c r="A23" s="398" t="s">
        <v>191</v>
      </c>
      <c r="B23" s="424">
        <v>0.0258</v>
      </c>
      <c r="C23" s="425">
        <v>7</v>
      </c>
      <c r="D23" s="424">
        <v>0.0238</v>
      </c>
      <c r="E23" s="425">
        <v>2</v>
      </c>
      <c r="F23" s="424">
        <v>0.0284</v>
      </c>
      <c r="G23" s="425">
        <v>5</v>
      </c>
      <c r="H23" s="424">
        <v>0</v>
      </c>
      <c r="I23" s="425">
        <v>0</v>
      </c>
      <c r="J23" s="426">
        <v>0.0261</v>
      </c>
      <c r="K23" s="427">
        <v>14</v>
      </c>
    </row>
    <row r="24" spans="1:11" s="379" customFormat="1" ht="39.95" customHeight="1">
      <c r="A24" s="398" t="s">
        <v>189</v>
      </c>
      <c r="B24" s="428"/>
      <c r="C24" s="429"/>
      <c r="D24" s="428"/>
      <c r="E24" s="429"/>
      <c r="F24" s="428"/>
      <c r="G24" s="429"/>
      <c r="H24" s="430">
        <v>0</v>
      </c>
      <c r="I24" s="431">
        <v>0</v>
      </c>
      <c r="J24" s="432">
        <v>0</v>
      </c>
      <c r="K24" s="433">
        <v>0</v>
      </c>
    </row>
    <row r="25" spans="1:11" ht="15">
      <c r="A25" s="32" t="s">
        <v>269</v>
      </c>
      <c r="B25" s="969"/>
      <c r="C25" s="969"/>
      <c r="D25" s="969"/>
      <c r="E25" s="969"/>
      <c r="F25" s="969"/>
      <c r="G25" s="969"/>
      <c r="H25" s="969"/>
      <c r="I25" s="969"/>
      <c r="J25" s="969"/>
      <c r="K25" s="94"/>
    </row>
    <row r="26" spans="1:11" ht="39.95" customHeight="1">
      <c r="A26" s="34" t="s">
        <v>191</v>
      </c>
      <c r="B26" s="438">
        <v>0.0769</v>
      </c>
      <c r="C26" s="439">
        <v>7</v>
      </c>
      <c r="D26" s="438">
        <v>0</v>
      </c>
      <c r="E26" s="439">
        <v>0</v>
      </c>
      <c r="F26" s="438">
        <v>0.0303</v>
      </c>
      <c r="G26" s="439">
        <v>1</v>
      </c>
      <c r="H26" s="438">
        <v>0.3333</v>
      </c>
      <c r="I26" s="439">
        <v>1</v>
      </c>
      <c r="J26" s="440">
        <v>0.0709</v>
      </c>
      <c r="K26" s="441">
        <v>9</v>
      </c>
    </row>
    <row r="27" spans="1:11" ht="39.95" customHeight="1">
      <c r="A27" s="34" t="s">
        <v>190</v>
      </c>
      <c r="B27" s="442"/>
      <c r="C27" s="443"/>
      <c r="D27" s="442"/>
      <c r="E27" s="443"/>
      <c r="F27" s="442"/>
      <c r="G27" s="443"/>
      <c r="H27" s="444">
        <v>0.333</v>
      </c>
      <c r="I27" s="445">
        <v>1</v>
      </c>
      <c r="J27" s="446">
        <v>0.333</v>
      </c>
      <c r="K27" s="447">
        <v>1</v>
      </c>
    </row>
    <row r="28" spans="1:11" ht="15">
      <c r="A28" s="32" t="s">
        <v>396</v>
      </c>
      <c r="B28" s="969"/>
      <c r="C28" s="969"/>
      <c r="D28" s="969"/>
      <c r="E28" s="969"/>
      <c r="F28" s="969"/>
      <c r="G28" s="969"/>
      <c r="H28" s="969"/>
      <c r="I28" s="969"/>
      <c r="J28" s="969"/>
      <c r="K28" s="94"/>
    </row>
    <row r="29" spans="1:11" ht="39.95" customHeight="1">
      <c r="A29" s="34" t="s">
        <v>191</v>
      </c>
      <c r="B29" s="496">
        <v>0.045</v>
      </c>
      <c r="C29" s="497">
        <v>40</v>
      </c>
      <c r="D29" s="496">
        <v>0.0238</v>
      </c>
      <c r="E29" s="497">
        <v>2</v>
      </c>
      <c r="F29" s="496">
        <v>0.0685</v>
      </c>
      <c r="G29" s="497">
        <v>28</v>
      </c>
      <c r="H29" s="492">
        <v>0.1379</v>
      </c>
      <c r="I29" s="493">
        <v>4</v>
      </c>
      <c r="J29" s="488">
        <v>0.0524</v>
      </c>
      <c r="K29" s="489">
        <v>74</v>
      </c>
    </row>
    <row r="30" spans="1:11" ht="39.95" customHeight="1">
      <c r="A30" s="34" t="s">
        <v>190</v>
      </c>
      <c r="B30" s="490"/>
      <c r="C30" s="491"/>
      <c r="D30" s="490"/>
      <c r="E30" s="491"/>
      <c r="F30" s="490"/>
      <c r="G30" s="491"/>
      <c r="H30" s="492">
        <v>0.138</v>
      </c>
      <c r="I30" s="493">
        <v>4</v>
      </c>
      <c r="J30" s="494">
        <v>0.138</v>
      </c>
      <c r="K30" s="495">
        <v>4</v>
      </c>
    </row>
    <row r="31" spans="1:11" ht="15.75" thickBot="1">
      <c r="A31" s="720" t="s">
        <v>396</v>
      </c>
      <c r="B31" s="721">
        <v>0.045</v>
      </c>
      <c r="C31" s="722">
        <v>40</v>
      </c>
      <c r="D31" s="721">
        <v>0.0238</v>
      </c>
      <c r="E31" s="722">
        <v>2</v>
      </c>
      <c r="F31" s="721">
        <v>0.0685</v>
      </c>
      <c r="G31" s="722">
        <v>28</v>
      </c>
      <c r="H31" s="721">
        <v>0.138</v>
      </c>
      <c r="I31" s="722">
        <v>4</v>
      </c>
      <c r="J31" s="721"/>
      <c r="K31" s="723"/>
    </row>
    <row r="33" spans="1:11" ht="15">
      <c r="A33" s="970"/>
      <c r="B33" s="970"/>
      <c r="C33" s="970"/>
      <c r="D33" s="970"/>
      <c r="E33" s="970"/>
      <c r="F33" s="970"/>
      <c r="G33" s="970"/>
      <c r="H33" s="970"/>
      <c r="I33" s="970"/>
      <c r="J33" s="970"/>
      <c r="K33" s="95"/>
    </row>
    <row r="34" ht="15" customHeight="1"/>
  </sheetData>
  <sheetProtection password="CC4B" sheet="1" objects="1" scenarios="1"/>
  <mergeCells count="11">
    <mergeCell ref="B4:J4"/>
    <mergeCell ref="B25:J25"/>
    <mergeCell ref="A33:J33"/>
    <mergeCell ref="B28:J28"/>
    <mergeCell ref="J2:K2"/>
    <mergeCell ref="A1:K1"/>
    <mergeCell ref="B2:C2"/>
    <mergeCell ref="D2:E2"/>
    <mergeCell ref="F2:G2"/>
    <mergeCell ref="H2:I2"/>
    <mergeCell ref="A2:A3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23" sqref="A23"/>
    </sheetView>
  </sheetViews>
  <sheetFormatPr defaultColWidth="9.140625" defaultRowHeight="15"/>
  <cols>
    <col min="1" max="1" width="38.8515625" style="2" customWidth="1"/>
    <col min="2" max="4" width="15.28125" style="1" customWidth="1"/>
    <col min="5" max="5" width="14.57421875" style="1" customWidth="1"/>
    <col min="6" max="16384" width="9.140625" style="1" customWidth="1"/>
  </cols>
  <sheetData>
    <row r="1" spans="1:7" ht="42.75" customHeight="1">
      <c r="A1" s="973" t="s">
        <v>234</v>
      </c>
      <c r="B1" s="974"/>
      <c r="C1" s="974"/>
      <c r="D1" s="974"/>
      <c r="E1" s="949"/>
      <c r="G1" s="29"/>
    </row>
    <row r="2" spans="1:5" s="4" customFormat="1" ht="15" customHeight="1">
      <c r="A2" s="787" t="s">
        <v>350</v>
      </c>
      <c r="B2" s="938" t="s">
        <v>93</v>
      </c>
      <c r="C2" s="944"/>
      <c r="D2" s="938" t="s">
        <v>399</v>
      </c>
      <c r="E2" s="976"/>
    </row>
    <row r="3" spans="1:5" s="4" customFormat="1" ht="15" customHeight="1">
      <c r="A3" s="975"/>
      <c r="B3" s="563" t="s">
        <v>397</v>
      </c>
      <c r="C3" s="563" t="s">
        <v>398</v>
      </c>
      <c r="D3" s="563" t="s">
        <v>397</v>
      </c>
      <c r="E3" s="719" t="s">
        <v>398</v>
      </c>
    </row>
    <row r="4" spans="1:5" s="5" customFormat="1" ht="15">
      <c r="A4" s="724" t="s">
        <v>262</v>
      </c>
      <c r="B4" s="725">
        <v>0</v>
      </c>
      <c r="C4" s="726">
        <v>0</v>
      </c>
      <c r="D4" s="726">
        <v>0</v>
      </c>
      <c r="E4" s="727">
        <v>0</v>
      </c>
    </row>
    <row r="5" spans="1:5" s="265" customFormat="1" ht="15">
      <c r="A5" s="728" t="s">
        <v>263</v>
      </c>
      <c r="B5" s="729">
        <v>0</v>
      </c>
      <c r="C5" s="730">
        <v>0</v>
      </c>
      <c r="D5" s="730">
        <v>2</v>
      </c>
      <c r="E5" s="731">
        <v>0</v>
      </c>
    </row>
    <row r="6" spans="1:5" s="265" customFormat="1" ht="15">
      <c r="A6" s="724" t="s">
        <v>264</v>
      </c>
      <c r="B6" s="725">
        <v>0</v>
      </c>
      <c r="C6" s="726">
        <v>0</v>
      </c>
      <c r="D6" s="726">
        <v>0</v>
      </c>
      <c r="E6" s="727">
        <v>0</v>
      </c>
    </row>
    <row r="7" spans="1:5" s="265" customFormat="1" ht="15">
      <c r="A7" s="724" t="s">
        <v>265</v>
      </c>
      <c r="B7" s="725">
        <v>2</v>
      </c>
      <c r="C7" s="726">
        <v>0</v>
      </c>
      <c r="D7" s="726">
        <v>0</v>
      </c>
      <c r="E7" s="727">
        <v>0</v>
      </c>
    </row>
    <row r="8" spans="1:5" s="265" customFormat="1" ht="15">
      <c r="A8" s="724" t="s">
        <v>266</v>
      </c>
      <c r="B8" s="725">
        <v>0</v>
      </c>
      <c r="C8" s="726">
        <v>0</v>
      </c>
      <c r="D8" s="726">
        <v>1</v>
      </c>
      <c r="E8" s="727">
        <v>0</v>
      </c>
    </row>
    <row r="9" spans="1:5" s="265" customFormat="1" ht="15">
      <c r="A9" s="724" t="s">
        <v>267</v>
      </c>
      <c r="B9" s="725">
        <v>2</v>
      </c>
      <c r="C9" s="726">
        <v>0</v>
      </c>
      <c r="D9" s="726">
        <v>3</v>
      </c>
      <c r="E9" s="727">
        <v>0</v>
      </c>
    </row>
    <row r="10" spans="1:5" s="265" customFormat="1" ht="15">
      <c r="A10" s="728" t="s">
        <v>268</v>
      </c>
      <c r="B10" s="729">
        <v>3</v>
      </c>
      <c r="C10" s="730">
        <v>0</v>
      </c>
      <c r="D10" s="730">
        <v>1</v>
      </c>
      <c r="E10" s="731">
        <v>0</v>
      </c>
    </row>
    <row r="11" spans="1:5" s="265" customFormat="1" ht="15">
      <c r="A11" s="728" t="s">
        <v>348</v>
      </c>
      <c r="B11" s="729">
        <v>4</v>
      </c>
      <c r="C11" s="730"/>
      <c r="D11" s="730">
        <v>3</v>
      </c>
      <c r="E11" s="731">
        <v>0</v>
      </c>
    </row>
    <row r="12" spans="1:5" s="5" customFormat="1" ht="15">
      <c r="A12" s="728" t="s">
        <v>76</v>
      </c>
      <c r="B12" s="729"/>
      <c r="C12" s="730">
        <v>0</v>
      </c>
      <c r="D12" s="730"/>
      <c r="E12" s="731"/>
    </row>
    <row r="13" spans="1:5" ht="12.75" customHeight="1" thickBot="1">
      <c r="A13" s="732" t="s">
        <v>4</v>
      </c>
      <c r="B13" s="733">
        <f>SUM(B4:B12)</f>
        <v>11</v>
      </c>
      <c r="C13" s="733">
        <f>SUM(C4:C12)</f>
        <v>0</v>
      </c>
      <c r="D13" s="733">
        <f>SUM(D4:D12)</f>
        <v>10</v>
      </c>
      <c r="E13" s="578">
        <f>SUM(E4:E12)</f>
        <v>0</v>
      </c>
    </row>
    <row r="14" spans="1:5" ht="12.75" customHeight="1">
      <c r="A14" s="111"/>
      <c r="B14" s="111"/>
      <c r="C14" s="111"/>
      <c r="D14" s="111"/>
      <c r="E14" s="111"/>
    </row>
    <row r="15" spans="1:5" ht="15">
      <c r="A15" s="42"/>
      <c r="B15" s="42"/>
      <c r="C15" s="42"/>
      <c r="D15" s="42"/>
      <c r="E15" s="42"/>
    </row>
    <row r="16" spans="1:5" ht="39.95" customHeight="1">
      <c r="A16" s="816"/>
      <c r="B16" s="816"/>
      <c r="C16" s="816"/>
      <c r="D16" s="816"/>
      <c r="E16" s="816"/>
    </row>
    <row r="17" spans="1:5" ht="25.5" customHeight="1">
      <c r="A17" s="816"/>
      <c r="B17" s="816"/>
      <c r="C17" s="816"/>
      <c r="D17" s="816"/>
      <c r="E17" s="816"/>
    </row>
  </sheetData>
  <sheetProtection password="CC4B" sheet="1" objects="1" scenarios="1"/>
  <mergeCells count="6">
    <mergeCell ref="A17:E17"/>
    <mergeCell ref="A1:E1"/>
    <mergeCell ref="A16:E16"/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90" zoomScaleNormal="90" workbookViewId="0" topLeftCell="A1">
      <selection activeCell="A28" sqref="A28:A29"/>
    </sheetView>
  </sheetViews>
  <sheetFormatPr defaultColWidth="9.140625" defaultRowHeight="15"/>
  <cols>
    <col min="1" max="1" width="27.8515625" style="2" customWidth="1"/>
    <col min="2" max="2" width="19.140625" style="16" customWidth="1"/>
    <col min="3" max="3" width="22.28125" style="16" customWidth="1"/>
    <col min="4" max="4" width="19.28125" style="16" customWidth="1"/>
    <col min="5" max="6" width="25.140625" style="16" customWidth="1"/>
    <col min="7" max="7" width="19.00390625" style="1" customWidth="1"/>
    <col min="8" max="16384" width="9.140625" style="1" customWidth="1"/>
  </cols>
  <sheetData>
    <row r="1" spans="1:7" ht="42.75" customHeight="1">
      <c r="A1" s="947" t="s">
        <v>401</v>
      </c>
      <c r="B1" s="977"/>
      <c r="C1" s="977"/>
      <c r="D1" s="977"/>
      <c r="E1" s="977"/>
      <c r="F1" s="977"/>
      <c r="G1" s="978"/>
    </row>
    <row r="2" spans="1:12" s="4" customFormat="1" ht="30" customHeight="1">
      <c r="A2" s="812" t="s">
        <v>350</v>
      </c>
      <c r="B2" s="979" t="s">
        <v>96</v>
      </c>
      <c r="C2" s="979"/>
      <c r="D2" s="979"/>
      <c r="E2" s="979" t="s">
        <v>97</v>
      </c>
      <c r="F2" s="979"/>
      <c r="G2" s="980"/>
      <c r="H2" s="1"/>
      <c r="I2" s="1"/>
      <c r="J2" s="1"/>
      <c r="K2" s="1"/>
      <c r="L2" s="1"/>
    </row>
    <row r="3" spans="1:12" s="4" customFormat="1" ht="35.25" customHeight="1">
      <c r="A3" s="813"/>
      <c r="B3" s="734" t="s">
        <v>94</v>
      </c>
      <c r="C3" s="734" t="s">
        <v>95</v>
      </c>
      <c r="D3" s="564" t="s">
        <v>400</v>
      </c>
      <c r="E3" s="735" t="s">
        <v>94</v>
      </c>
      <c r="F3" s="735" t="s">
        <v>95</v>
      </c>
      <c r="G3" s="719" t="s">
        <v>400</v>
      </c>
      <c r="H3" s="1"/>
      <c r="I3" s="1"/>
      <c r="J3" s="1"/>
      <c r="K3" s="1"/>
      <c r="L3" s="1"/>
    </row>
    <row r="4" spans="1:12" s="5" customFormat="1" ht="13.5" customHeight="1">
      <c r="A4" s="676" t="s">
        <v>262</v>
      </c>
      <c r="B4" s="739">
        <v>3</v>
      </c>
      <c r="C4" s="739">
        <v>0</v>
      </c>
      <c r="D4" s="739">
        <v>0</v>
      </c>
      <c r="E4" s="739">
        <v>0</v>
      </c>
      <c r="F4" s="739">
        <v>0</v>
      </c>
      <c r="G4" s="740">
        <v>0</v>
      </c>
      <c r="H4" s="1"/>
      <c r="I4" s="1"/>
      <c r="J4" s="1"/>
      <c r="K4" s="1"/>
      <c r="L4" s="1"/>
    </row>
    <row r="5" spans="1:12" s="5" customFormat="1" ht="13.5" customHeight="1">
      <c r="A5" s="738" t="s">
        <v>86</v>
      </c>
      <c r="B5" s="736">
        <v>0</v>
      </c>
      <c r="C5" s="736">
        <v>0</v>
      </c>
      <c r="D5" s="736">
        <v>0</v>
      </c>
      <c r="E5" s="736">
        <v>0</v>
      </c>
      <c r="F5" s="736">
        <v>0</v>
      </c>
      <c r="G5" s="737">
        <v>0</v>
      </c>
      <c r="H5" s="1"/>
      <c r="I5" s="1"/>
      <c r="J5" s="1"/>
      <c r="K5" s="1"/>
      <c r="L5" s="1"/>
    </row>
    <row r="6" spans="1:12" s="265" customFormat="1" ht="13.5" customHeight="1">
      <c r="A6" s="676" t="s">
        <v>263</v>
      </c>
      <c r="B6" s="739">
        <v>5</v>
      </c>
      <c r="C6" s="739">
        <v>5</v>
      </c>
      <c r="D6" s="739">
        <v>0</v>
      </c>
      <c r="E6" s="739">
        <v>0</v>
      </c>
      <c r="F6" s="739">
        <v>0</v>
      </c>
      <c r="G6" s="740">
        <v>0</v>
      </c>
      <c r="H6" s="281"/>
      <c r="I6" s="281"/>
      <c r="J6" s="281"/>
      <c r="K6" s="281"/>
      <c r="L6" s="281"/>
    </row>
    <row r="7" spans="1:12" s="265" customFormat="1" ht="13.5" customHeight="1">
      <c r="A7" s="122" t="s">
        <v>86</v>
      </c>
      <c r="B7" s="741">
        <v>0</v>
      </c>
      <c r="C7" s="741">
        <v>0</v>
      </c>
      <c r="D7" s="741">
        <v>0</v>
      </c>
      <c r="E7" s="741">
        <v>0</v>
      </c>
      <c r="F7" s="741">
        <v>0</v>
      </c>
      <c r="G7" s="742">
        <v>0</v>
      </c>
      <c r="H7" s="281"/>
      <c r="I7" s="281"/>
      <c r="J7" s="281"/>
      <c r="K7" s="281"/>
      <c r="L7" s="281"/>
    </row>
    <row r="8" spans="1:12" s="265" customFormat="1" ht="13.5" customHeight="1">
      <c r="A8" s="676" t="s">
        <v>264</v>
      </c>
      <c r="B8" s="739">
        <v>0</v>
      </c>
      <c r="C8" s="739">
        <v>0</v>
      </c>
      <c r="D8" s="739">
        <v>0</v>
      </c>
      <c r="E8" s="739">
        <v>0</v>
      </c>
      <c r="F8" s="739">
        <v>0</v>
      </c>
      <c r="G8" s="740">
        <v>0</v>
      </c>
      <c r="H8" s="281"/>
      <c r="I8" s="281"/>
      <c r="J8" s="281"/>
      <c r="K8" s="281"/>
      <c r="L8" s="281"/>
    </row>
    <row r="9" spans="1:12" s="265" customFormat="1" ht="13.5" customHeight="1">
      <c r="A9" s="738" t="s">
        <v>86</v>
      </c>
      <c r="B9" s="736">
        <v>0</v>
      </c>
      <c r="C9" s="736">
        <v>0</v>
      </c>
      <c r="D9" s="736">
        <v>0</v>
      </c>
      <c r="E9" s="736">
        <v>0</v>
      </c>
      <c r="F9" s="736">
        <v>0</v>
      </c>
      <c r="G9" s="737">
        <v>0</v>
      </c>
      <c r="H9" s="281"/>
      <c r="I9" s="281"/>
      <c r="J9" s="281"/>
      <c r="K9" s="281"/>
      <c r="L9" s="281"/>
    </row>
    <row r="10" spans="1:12" s="265" customFormat="1" ht="13.5" customHeight="1">
      <c r="A10" s="676" t="s">
        <v>265</v>
      </c>
      <c r="B10" s="739">
        <v>54</v>
      </c>
      <c r="C10" s="739">
        <v>63</v>
      </c>
      <c r="D10" s="739">
        <v>13</v>
      </c>
      <c r="E10" s="739">
        <v>108</v>
      </c>
      <c r="F10" s="739">
        <v>18</v>
      </c>
      <c r="G10" s="740">
        <v>209</v>
      </c>
      <c r="H10" s="281"/>
      <c r="I10" s="281"/>
      <c r="J10" s="281"/>
      <c r="K10" s="281"/>
      <c r="L10" s="281"/>
    </row>
    <row r="11" spans="1:12" s="265" customFormat="1" ht="13.5" customHeight="1">
      <c r="A11" s="738" t="s">
        <v>86</v>
      </c>
      <c r="B11" s="736">
        <v>28</v>
      </c>
      <c r="C11" s="736">
        <v>40</v>
      </c>
      <c r="D11" s="736">
        <v>12</v>
      </c>
      <c r="E11" s="736">
        <v>49</v>
      </c>
      <c r="F11" s="736">
        <v>11</v>
      </c>
      <c r="G11" s="737">
        <v>206</v>
      </c>
      <c r="H11" s="281"/>
      <c r="I11" s="281"/>
      <c r="J11" s="281"/>
      <c r="K11" s="281"/>
      <c r="L11" s="281"/>
    </row>
    <row r="12" spans="1:12" s="265" customFormat="1" ht="13.5" customHeight="1">
      <c r="A12" s="676" t="s">
        <v>266</v>
      </c>
      <c r="B12" s="739">
        <v>14</v>
      </c>
      <c r="C12" s="739">
        <v>6</v>
      </c>
      <c r="D12" s="739">
        <v>0</v>
      </c>
      <c r="E12" s="739">
        <v>0</v>
      </c>
      <c r="F12" s="739">
        <v>0</v>
      </c>
      <c r="G12" s="740">
        <v>0</v>
      </c>
      <c r="H12" s="281"/>
      <c r="I12" s="281"/>
      <c r="J12" s="281"/>
      <c r="K12" s="281"/>
      <c r="L12" s="281"/>
    </row>
    <row r="13" spans="1:12" s="265" customFormat="1" ht="13.5" customHeight="1">
      <c r="A13" s="738" t="s">
        <v>86</v>
      </c>
      <c r="B13" s="736">
        <v>3</v>
      </c>
      <c r="C13" s="736">
        <v>1</v>
      </c>
      <c r="D13" s="736">
        <v>0</v>
      </c>
      <c r="E13" s="736">
        <v>0</v>
      </c>
      <c r="F13" s="736">
        <v>0</v>
      </c>
      <c r="G13" s="737">
        <v>0</v>
      </c>
      <c r="H13" s="281"/>
      <c r="I13" s="281"/>
      <c r="J13" s="281"/>
      <c r="K13" s="281"/>
      <c r="L13" s="281"/>
    </row>
    <row r="14" spans="1:12" s="265" customFormat="1" ht="13.5" customHeight="1">
      <c r="A14" s="676" t="s">
        <v>267</v>
      </c>
      <c r="B14" s="739">
        <v>12</v>
      </c>
      <c r="C14" s="739">
        <v>8</v>
      </c>
      <c r="D14" s="739">
        <v>0</v>
      </c>
      <c r="E14" s="739">
        <v>0</v>
      </c>
      <c r="F14" s="739">
        <v>0</v>
      </c>
      <c r="G14" s="740">
        <v>62</v>
      </c>
      <c r="H14" s="281"/>
      <c r="I14" s="281"/>
      <c r="J14" s="281"/>
      <c r="K14" s="281"/>
      <c r="L14" s="281"/>
    </row>
    <row r="15" spans="1:12" s="265" customFormat="1" ht="13.5" customHeight="1">
      <c r="A15" s="738" t="s">
        <v>86</v>
      </c>
      <c r="B15" s="736">
        <v>3</v>
      </c>
      <c r="C15" s="736">
        <v>1</v>
      </c>
      <c r="D15" s="736">
        <v>0</v>
      </c>
      <c r="E15" s="736">
        <v>0</v>
      </c>
      <c r="F15" s="736">
        <v>0</v>
      </c>
      <c r="G15" s="737">
        <v>48</v>
      </c>
      <c r="H15" s="281"/>
      <c r="I15" s="281"/>
      <c r="J15" s="281"/>
      <c r="K15" s="281"/>
      <c r="L15" s="281"/>
    </row>
    <row r="16" spans="1:12" s="265" customFormat="1" ht="13.5" customHeight="1">
      <c r="A16" s="676" t="s">
        <v>268</v>
      </c>
      <c r="B16" s="739">
        <v>38</v>
      </c>
      <c r="C16" s="739">
        <v>10</v>
      </c>
      <c r="D16" s="739">
        <v>88</v>
      </c>
      <c r="E16" s="739">
        <v>0</v>
      </c>
      <c r="F16" s="739">
        <v>0</v>
      </c>
      <c r="G16" s="740">
        <v>0</v>
      </c>
      <c r="H16" s="281"/>
      <c r="I16" s="281"/>
      <c r="J16" s="281"/>
      <c r="K16" s="281"/>
      <c r="L16" s="281"/>
    </row>
    <row r="17" spans="1:12" s="265" customFormat="1" ht="13.5" customHeight="1">
      <c r="A17" s="122" t="s">
        <v>86</v>
      </c>
      <c r="B17" s="741">
        <v>23</v>
      </c>
      <c r="C17" s="741">
        <v>6</v>
      </c>
      <c r="D17" s="741">
        <v>53</v>
      </c>
      <c r="E17" s="741">
        <v>0</v>
      </c>
      <c r="F17" s="741">
        <v>0</v>
      </c>
      <c r="G17" s="742">
        <v>0</v>
      </c>
      <c r="H17" s="281"/>
      <c r="I17" s="281"/>
      <c r="J17" s="281"/>
      <c r="K17" s="281"/>
      <c r="L17" s="281"/>
    </row>
    <row r="18" spans="1:12" s="5" customFormat="1" ht="15">
      <c r="A18" s="676" t="s">
        <v>269</v>
      </c>
      <c r="B18" s="739">
        <v>23</v>
      </c>
      <c r="C18" s="739">
        <v>3</v>
      </c>
      <c r="D18" s="739">
        <v>5</v>
      </c>
      <c r="E18" s="739">
        <v>2</v>
      </c>
      <c r="F18" s="739">
        <v>1</v>
      </c>
      <c r="G18" s="740">
        <v>39</v>
      </c>
      <c r="H18" s="1"/>
      <c r="I18" s="1"/>
      <c r="J18" s="1"/>
      <c r="K18" s="1"/>
      <c r="L18" s="1"/>
    </row>
    <row r="19" spans="1:12" s="5" customFormat="1" ht="15">
      <c r="A19" s="122" t="s">
        <v>86</v>
      </c>
      <c r="B19" s="741">
        <v>6</v>
      </c>
      <c r="C19" s="741">
        <v>0</v>
      </c>
      <c r="D19" s="741">
        <v>4</v>
      </c>
      <c r="E19" s="741">
        <v>0</v>
      </c>
      <c r="F19" s="741">
        <v>0</v>
      </c>
      <c r="G19" s="742">
        <v>14</v>
      </c>
      <c r="H19" s="1"/>
      <c r="I19" s="1"/>
      <c r="J19" s="1"/>
      <c r="K19" s="1"/>
      <c r="L19" s="1"/>
    </row>
    <row r="20" spans="1:7" ht="15">
      <c r="A20" s="683" t="s">
        <v>4</v>
      </c>
      <c r="B20" s="743">
        <v>149</v>
      </c>
      <c r="C20" s="743">
        <v>97</v>
      </c>
      <c r="D20" s="743">
        <v>106</v>
      </c>
      <c r="E20" s="743">
        <v>110</v>
      </c>
      <c r="F20" s="743">
        <v>19</v>
      </c>
      <c r="G20" s="168">
        <v>310</v>
      </c>
    </row>
    <row r="21" spans="1:7" ht="13.5" thickBot="1">
      <c r="A21" s="18" t="s">
        <v>86</v>
      </c>
      <c r="B21" s="19">
        <v>63</v>
      </c>
      <c r="C21" s="19">
        <v>48</v>
      </c>
      <c r="D21" s="19">
        <v>69</v>
      </c>
      <c r="E21" s="19">
        <v>49</v>
      </c>
      <c r="F21" s="19">
        <v>11</v>
      </c>
      <c r="G21" s="79">
        <v>268</v>
      </c>
    </row>
    <row r="23" spans="1:7" ht="30" customHeight="1">
      <c r="A23" s="816"/>
      <c r="B23" s="816"/>
      <c r="C23" s="816"/>
      <c r="D23" s="816"/>
      <c r="E23" s="816"/>
      <c r="F23" s="816"/>
      <c r="G23" s="816"/>
    </row>
    <row r="24" spans="1:7" ht="15" customHeight="1">
      <c r="A24" s="839"/>
      <c r="B24" s="839"/>
      <c r="C24" s="839"/>
      <c r="D24" s="839"/>
      <c r="E24" s="839"/>
      <c r="F24" s="839"/>
      <c r="G24" s="839"/>
    </row>
    <row r="25" spans="1:7" ht="15" customHeight="1">
      <c r="A25" s="839"/>
      <c r="B25" s="839"/>
      <c r="C25" s="839"/>
      <c r="D25" s="839"/>
      <c r="E25" s="839"/>
      <c r="F25" s="839"/>
      <c r="G25" s="839"/>
    </row>
    <row r="26" spans="1:6" ht="15">
      <c r="A26" s="1"/>
      <c r="B26" s="1"/>
      <c r="C26" s="1"/>
      <c r="D26" s="1"/>
      <c r="E26" s="1"/>
      <c r="F26" s="1"/>
    </row>
  </sheetData>
  <sheetProtection password="CC4B" sheet="1" objects="1" scenarios="1"/>
  <mergeCells count="7">
    <mergeCell ref="A23:G23"/>
    <mergeCell ref="A24:G24"/>
    <mergeCell ref="A25:G25"/>
    <mergeCell ref="A1:G1"/>
    <mergeCell ref="B2:D2"/>
    <mergeCell ref="E2:G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B26" sqref="B26"/>
    </sheetView>
  </sheetViews>
  <sheetFormatPr defaultColWidth="9.140625" defaultRowHeight="15"/>
  <cols>
    <col min="1" max="1" width="40.7109375" style="2" customWidth="1"/>
    <col min="2" max="2" width="17.7109375" style="16" customWidth="1"/>
    <col min="3" max="7" width="10.00390625" style="16" customWidth="1"/>
    <col min="8" max="8" width="10.00390625" style="1" customWidth="1"/>
    <col min="9" max="16384" width="9.140625" style="1" customWidth="1"/>
  </cols>
  <sheetData>
    <row r="1" spans="1:8" ht="19.5" thickBot="1">
      <c r="A1" s="981" t="s">
        <v>402</v>
      </c>
      <c r="B1" s="982"/>
      <c r="C1" s="983"/>
      <c r="D1" s="983"/>
      <c r="E1" s="983"/>
      <c r="F1" s="983"/>
      <c r="G1" s="983"/>
      <c r="H1" s="984"/>
    </row>
    <row r="2" spans="1:8" ht="15">
      <c r="A2" s="985" t="s">
        <v>261</v>
      </c>
      <c r="B2" s="987" t="s">
        <v>403</v>
      </c>
      <c r="C2" s="989" t="s">
        <v>178</v>
      </c>
      <c r="D2" s="990"/>
      <c r="E2" s="990"/>
      <c r="F2" s="990"/>
      <c r="G2" s="990"/>
      <c r="H2" s="991"/>
    </row>
    <row r="3" spans="1:8" ht="15">
      <c r="A3" s="985"/>
      <c r="B3" s="987"/>
      <c r="C3" s="938" t="s">
        <v>0</v>
      </c>
      <c r="D3" s="944"/>
      <c r="E3" s="938" t="s">
        <v>2</v>
      </c>
      <c r="F3" s="944"/>
      <c r="G3" s="938" t="s">
        <v>1</v>
      </c>
      <c r="H3" s="976"/>
    </row>
    <row r="4" spans="1:8" ht="25.5">
      <c r="A4" s="986"/>
      <c r="B4" s="988"/>
      <c r="C4" s="286" t="s">
        <v>230</v>
      </c>
      <c r="D4" s="286" t="s">
        <v>231</v>
      </c>
      <c r="E4" s="286" t="s">
        <v>230</v>
      </c>
      <c r="F4" s="286" t="s">
        <v>231</v>
      </c>
      <c r="G4" s="286" t="s">
        <v>230</v>
      </c>
      <c r="H4" s="287" t="s">
        <v>231</v>
      </c>
    </row>
    <row r="5" spans="1:8" ht="15">
      <c r="A5" s="676" t="s">
        <v>262</v>
      </c>
      <c r="B5" s="739">
        <v>1</v>
      </c>
      <c r="C5" s="744">
        <v>452</v>
      </c>
      <c r="D5" s="744"/>
      <c r="E5" s="744"/>
      <c r="F5" s="744"/>
      <c r="G5" s="744"/>
      <c r="H5" s="740"/>
    </row>
    <row r="6" spans="1:8" ht="15">
      <c r="A6" s="676" t="s">
        <v>263</v>
      </c>
      <c r="B6" s="739">
        <v>10</v>
      </c>
      <c r="C6" s="744">
        <v>372</v>
      </c>
      <c r="D6" s="744">
        <v>64</v>
      </c>
      <c r="E6" s="744"/>
      <c r="F6" s="744"/>
      <c r="G6" s="744">
        <v>38</v>
      </c>
      <c r="H6" s="740"/>
    </row>
    <row r="7" spans="1:8" ht="15">
      <c r="A7" s="745" t="s">
        <v>265</v>
      </c>
      <c r="B7" s="746">
        <v>11</v>
      </c>
      <c r="C7" s="747"/>
      <c r="D7" s="747">
        <v>951</v>
      </c>
      <c r="E7" s="747"/>
      <c r="F7" s="747"/>
      <c r="G7" s="747">
        <v>60</v>
      </c>
      <c r="H7" s="748">
        <v>74</v>
      </c>
    </row>
    <row r="8" spans="1:8" ht="15">
      <c r="A8" s="745" t="s">
        <v>266</v>
      </c>
      <c r="B8" s="746">
        <v>1</v>
      </c>
      <c r="C8" s="747"/>
      <c r="D8" s="747"/>
      <c r="E8" s="747"/>
      <c r="F8" s="747"/>
      <c r="G8" s="747"/>
      <c r="H8" s="748">
        <v>8</v>
      </c>
    </row>
    <row r="9" spans="1:8" ht="15">
      <c r="A9" s="745" t="s">
        <v>315</v>
      </c>
      <c r="B9" s="746">
        <v>3</v>
      </c>
      <c r="C9" s="747"/>
      <c r="D9" s="747"/>
      <c r="E9" s="747"/>
      <c r="F9" s="747"/>
      <c r="G9" s="747">
        <v>78</v>
      </c>
      <c r="H9" s="748"/>
    </row>
    <row r="10" spans="1:8" ht="15">
      <c r="A10" s="745" t="s">
        <v>268</v>
      </c>
      <c r="B10" s="746">
        <v>31</v>
      </c>
      <c r="C10" s="747"/>
      <c r="D10" s="747">
        <v>1492</v>
      </c>
      <c r="E10" s="747"/>
      <c r="F10" s="747">
        <v>602</v>
      </c>
      <c r="G10" s="747"/>
      <c r="H10" s="748">
        <v>671</v>
      </c>
    </row>
    <row r="11" spans="1:8" ht="15">
      <c r="A11" s="745" t="s">
        <v>269</v>
      </c>
      <c r="B11" s="746">
        <v>9</v>
      </c>
      <c r="C11" s="747"/>
      <c r="D11" s="747">
        <v>380</v>
      </c>
      <c r="E11" s="747"/>
      <c r="F11" s="747"/>
      <c r="G11" s="747">
        <v>44</v>
      </c>
      <c r="H11" s="748">
        <v>35</v>
      </c>
    </row>
    <row r="12" spans="1:8" ht="13.5" thickBot="1">
      <c r="A12" s="749" t="s">
        <v>4</v>
      </c>
      <c r="B12" s="750">
        <f>B5+B6+B7+B9+B10+B11</f>
        <v>65</v>
      </c>
      <c r="C12" s="750">
        <f aca="true" t="shared" si="0" ref="C12:H12">C5+C6+C7+C9+C10+C11</f>
        <v>824</v>
      </c>
      <c r="D12" s="750">
        <f t="shared" si="0"/>
        <v>2887</v>
      </c>
      <c r="E12" s="750">
        <f t="shared" si="0"/>
        <v>0</v>
      </c>
      <c r="F12" s="750">
        <f t="shared" si="0"/>
        <v>602</v>
      </c>
      <c r="G12" s="750">
        <f t="shared" si="0"/>
        <v>220</v>
      </c>
      <c r="H12" s="750">
        <f t="shared" si="0"/>
        <v>780</v>
      </c>
    </row>
    <row r="13" spans="1:8" ht="15">
      <c r="A13" s="282"/>
      <c r="B13" s="284"/>
      <c r="C13" s="284"/>
      <c r="D13" s="284"/>
      <c r="E13" s="284"/>
      <c r="F13" s="284"/>
      <c r="G13" s="284"/>
      <c r="H13" s="281"/>
    </row>
    <row r="14" spans="1:8" ht="15">
      <c r="A14" s="911"/>
      <c r="B14" s="911"/>
      <c r="C14" s="911"/>
      <c r="D14" s="911"/>
      <c r="E14" s="911"/>
      <c r="F14" s="911"/>
      <c r="G14" s="911"/>
      <c r="H14" s="911"/>
    </row>
    <row r="15" spans="1:8" ht="15">
      <c r="A15" s="839"/>
      <c r="B15" s="839"/>
      <c r="C15" s="839"/>
      <c r="D15" s="839"/>
      <c r="E15" s="839"/>
      <c r="F15" s="839"/>
      <c r="G15" s="839"/>
      <c r="H15" s="839"/>
    </row>
    <row r="16" spans="1:8" ht="15">
      <c r="A16" s="839"/>
      <c r="B16" s="839"/>
      <c r="C16" s="839"/>
      <c r="D16" s="839"/>
      <c r="E16" s="839"/>
      <c r="F16" s="839"/>
      <c r="G16" s="839"/>
      <c r="H16" s="839"/>
    </row>
    <row r="17" spans="1:8" ht="15">
      <c r="A17" s="911"/>
      <c r="B17" s="911"/>
      <c r="C17" s="911"/>
      <c r="D17" s="911"/>
      <c r="E17" s="911"/>
      <c r="F17" s="911"/>
      <c r="G17" s="911"/>
      <c r="H17" s="911"/>
    </row>
    <row r="18" spans="1:8" ht="15">
      <c r="A18" s="911"/>
      <c r="B18" s="911"/>
      <c r="C18" s="911"/>
      <c r="D18" s="911"/>
      <c r="E18" s="911"/>
      <c r="F18" s="911"/>
      <c r="G18" s="911"/>
      <c r="H18" s="911"/>
    </row>
    <row r="19" spans="1:8" ht="15">
      <c r="A19" s="285"/>
      <c r="B19" s="285"/>
      <c r="C19" s="285"/>
      <c r="D19" s="285"/>
      <c r="E19" s="285"/>
      <c r="F19" s="285"/>
      <c r="G19" s="285"/>
      <c r="H19" s="285"/>
    </row>
    <row r="20" spans="1:8" ht="15">
      <c r="A20" s="282"/>
      <c r="B20" s="284"/>
      <c r="C20" s="284"/>
      <c r="D20" s="284"/>
      <c r="E20" s="284"/>
      <c r="F20" s="284"/>
      <c r="G20" s="284"/>
      <c r="H20" s="281"/>
    </row>
  </sheetData>
  <sheetProtection password="CC4B" sheet="1" objects="1" scenarios="1"/>
  <mergeCells count="11">
    <mergeCell ref="A14:H14"/>
    <mergeCell ref="A15:H15"/>
    <mergeCell ref="A16:H16"/>
    <mergeCell ref="A17:H18"/>
    <mergeCell ref="A1:H1"/>
    <mergeCell ref="A2:A4"/>
    <mergeCell ref="B2:B4"/>
    <mergeCell ref="C2:H2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 topLeftCell="A1">
      <selection activeCell="A37" sqref="A37"/>
    </sheetView>
  </sheetViews>
  <sheetFormatPr defaultColWidth="9.140625" defaultRowHeight="15"/>
  <cols>
    <col min="1" max="1" width="55.421875" style="2" customWidth="1"/>
    <col min="2" max="2" width="17.140625" style="16" customWidth="1"/>
    <col min="3" max="4" width="18.421875" style="1" customWidth="1"/>
    <col min="5" max="5" width="15.8515625" style="1" customWidth="1"/>
    <col min="6" max="9" width="9.140625" style="1" customWidth="1"/>
    <col min="10" max="10" width="13.140625" style="1" customWidth="1"/>
    <col min="11" max="11" width="15.7109375" style="1" customWidth="1"/>
    <col min="12" max="16384" width="9.140625" style="1" customWidth="1"/>
  </cols>
  <sheetData>
    <row r="1" spans="1:11" ht="42.75" customHeight="1">
      <c r="A1" s="829" t="s">
        <v>196</v>
      </c>
      <c r="B1" s="997"/>
      <c r="C1" s="997"/>
      <c r="D1" s="997"/>
      <c r="E1" s="998"/>
      <c r="G1" s="992" t="s">
        <v>156</v>
      </c>
      <c r="H1" s="993"/>
      <c r="I1" s="993"/>
      <c r="J1" s="993"/>
      <c r="K1" s="993"/>
    </row>
    <row r="2" spans="1:11" ht="16.5" customHeight="1">
      <c r="A2" s="122" t="s">
        <v>350</v>
      </c>
      <c r="B2" s="999"/>
      <c r="C2" s="1000"/>
      <c r="D2" s="1000"/>
      <c r="E2" s="1001"/>
      <c r="G2" s="994" t="s">
        <v>160</v>
      </c>
      <c r="H2" s="994"/>
      <c r="I2" s="994"/>
      <c r="J2" s="58" t="s">
        <v>157</v>
      </c>
      <c r="K2" s="58" t="s">
        <v>158</v>
      </c>
    </row>
    <row r="3" spans="1:11" ht="18" customHeight="1">
      <c r="A3" s="60"/>
      <c r="B3" s="61" t="s">
        <v>77</v>
      </c>
      <c r="C3" s="61" t="s">
        <v>78</v>
      </c>
      <c r="D3" s="63" t="s">
        <v>152</v>
      </c>
      <c r="E3" s="21" t="s">
        <v>153</v>
      </c>
      <c r="G3" s="994"/>
      <c r="H3" s="994"/>
      <c r="I3" s="994"/>
      <c r="J3" s="58">
        <f>SUM(D9:D11)</f>
        <v>32</v>
      </c>
      <c r="K3" s="68">
        <f>SUM(E9:E11)</f>
        <v>3677637</v>
      </c>
    </row>
    <row r="4" spans="1:11" ht="16.5" customHeight="1">
      <c r="A4" s="10" t="s">
        <v>404</v>
      </c>
      <c r="B4" s="27"/>
      <c r="C4" s="27"/>
      <c r="D4" s="64"/>
      <c r="E4" s="67"/>
      <c r="G4" s="994"/>
      <c r="H4" s="994"/>
      <c r="I4" s="994"/>
      <c r="J4" s="995" t="s">
        <v>159</v>
      </c>
      <c r="K4" s="995"/>
    </row>
    <row r="5" spans="1:11" ht="15.75" customHeight="1">
      <c r="A5" s="10" t="s">
        <v>100</v>
      </c>
      <c r="B5" s="6"/>
      <c r="C5" s="6"/>
      <c r="D5" s="8">
        <f>SUM(B5:C5)</f>
        <v>0</v>
      </c>
      <c r="E5" s="67"/>
      <c r="G5" s="994"/>
      <c r="H5" s="994"/>
      <c r="I5" s="994"/>
      <c r="J5" s="996">
        <f>K3/J3</f>
        <v>114926.15625</v>
      </c>
      <c r="K5" s="996"/>
    </row>
    <row r="6" spans="1:5" ht="16.5" customHeight="1">
      <c r="A6" s="10" t="s">
        <v>405</v>
      </c>
      <c r="B6" s="6">
        <v>1</v>
      </c>
      <c r="C6" s="7"/>
      <c r="D6" s="65">
        <f>SUM(B6:C6)</f>
        <v>1</v>
      </c>
      <c r="E6" s="67"/>
    </row>
    <row r="7" spans="1:5" ht="17.25" customHeight="1">
      <c r="A7" s="10" t="s">
        <v>101</v>
      </c>
      <c r="B7" s="6"/>
      <c r="C7" s="6"/>
      <c r="D7" s="64">
        <f>SUM(B7:C7)</f>
        <v>0</v>
      </c>
      <c r="E7" s="67"/>
    </row>
    <row r="8" spans="1:11" ht="17.25" customHeight="1">
      <c r="A8" s="11" t="s">
        <v>155</v>
      </c>
      <c r="B8" s="45"/>
      <c r="C8" s="45"/>
      <c r="D8" s="66">
        <f>SUM(B8:C8)</f>
        <v>0</v>
      </c>
      <c r="E8" s="67"/>
      <c r="H8" s="565"/>
      <c r="I8" s="565"/>
      <c r="J8" s="565"/>
      <c r="K8" s="565"/>
    </row>
    <row r="9" spans="1:11" ht="17.25" customHeight="1">
      <c r="A9" s="11" t="s">
        <v>154</v>
      </c>
      <c r="B9" s="45"/>
      <c r="C9" s="45"/>
      <c r="D9" s="66">
        <f>SUM(B9:C9)</f>
        <v>0</v>
      </c>
      <c r="E9" s="77"/>
      <c r="H9" s="565"/>
      <c r="I9" s="565"/>
      <c r="J9" s="565"/>
      <c r="K9" s="565"/>
    </row>
    <row r="10" spans="1:11" ht="17.25" customHeight="1">
      <c r="A10" s="11" t="s">
        <v>406</v>
      </c>
      <c r="B10" s="27"/>
      <c r="C10" s="27"/>
      <c r="D10" s="66">
        <v>32</v>
      </c>
      <c r="E10" s="77">
        <v>3677637</v>
      </c>
      <c r="H10" s="565"/>
      <c r="I10" s="565"/>
      <c r="J10" s="566"/>
      <c r="K10" s="565"/>
    </row>
    <row r="11" spans="1:11" ht="17.25" customHeight="1" thickBot="1">
      <c r="A11" s="62" t="s">
        <v>407</v>
      </c>
      <c r="B11" s="46"/>
      <c r="C11" s="46"/>
      <c r="D11" s="38"/>
      <c r="E11" s="78"/>
      <c r="H11" s="565"/>
      <c r="I11" s="565"/>
      <c r="J11" s="566"/>
      <c r="K11" s="565"/>
    </row>
    <row r="12" spans="1:11" ht="17.25" customHeight="1">
      <c r="A12" s="4"/>
      <c r="B12" s="4"/>
      <c r="C12" s="4"/>
      <c r="D12" s="4"/>
      <c r="E12" s="4"/>
      <c r="H12" s="565"/>
      <c r="I12" s="565"/>
      <c r="J12" s="566"/>
      <c r="K12" s="565"/>
    </row>
    <row r="13" spans="1:11" s="281" customFormat="1" ht="17.25" customHeight="1">
      <c r="A13" s="264"/>
      <c r="B13" s="264"/>
      <c r="C13" s="264"/>
      <c r="D13" s="264"/>
      <c r="E13" s="264"/>
      <c r="H13" s="565"/>
      <c r="I13" s="565"/>
      <c r="J13" s="565"/>
      <c r="K13" s="565"/>
    </row>
    <row r="14" spans="1:11" s="281" customFormat="1" ht="17.25" customHeight="1">
      <c r="A14" s="264"/>
      <c r="B14" s="264"/>
      <c r="C14" s="264"/>
      <c r="D14" s="264"/>
      <c r="E14" s="264"/>
      <c r="H14" s="565"/>
      <c r="I14" s="565"/>
      <c r="J14" s="565"/>
      <c r="K14" s="565"/>
    </row>
    <row r="15" spans="1:11" s="281" customFormat="1" ht="17.25" customHeight="1">
      <c r="A15" s="264"/>
      <c r="B15" s="264"/>
      <c r="C15" s="264"/>
      <c r="D15" s="264"/>
      <c r="E15" s="264"/>
      <c r="H15" s="565"/>
      <c r="I15" s="565"/>
      <c r="J15" s="565"/>
      <c r="K15" s="565"/>
    </row>
    <row r="16" spans="1:11" s="281" customFormat="1" ht="17.25" customHeight="1">
      <c r="A16" s="264"/>
      <c r="B16" s="264"/>
      <c r="C16" s="264"/>
      <c r="D16" s="264"/>
      <c r="E16" s="264"/>
      <c r="H16" s="565"/>
      <c r="I16" s="565"/>
      <c r="J16" s="565"/>
      <c r="K16" s="565"/>
    </row>
    <row r="17" spans="1:11" s="281" customFormat="1" ht="17.25" customHeight="1">
      <c r="A17" s="264"/>
      <c r="B17" s="264"/>
      <c r="C17" s="264"/>
      <c r="D17" s="264"/>
      <c r="E17" s="264"/>
      <c r="H17" s="565"/>
      <c r="I17" s="567"/>
      <c r="J17" s="568"/>
      <c r="K17" s="565"/>
    </row>
    <row r="18" spans="1:11" s="281" customFormat="1" ht="17.25" customHeight="1">
      <c r="A18" s="264"/>
      <c r="B18" s="264"/>
      <c r="C18" s="264"/>
      <c r="D18" s="264"/>
      <c r="E18" s="264"/>
      <c r="H18" s="565"/>
      <c r="I18" s="565"/>
      <c r="J18" s="565"/>
      <c r="K18" s="565"/>
    </row>
  </sheetData>
  <sheetProtection password="CC4B" sheet="1" objects="1" scenarios="1"/>
  <mergeCells count="6">
    <mergeCell ref="G1:K1"/>
    <mergeCell ref="G2:I5"/>
    <mergeCell ref="J4:K4"/>
    <mergeCell ref="J5:K5"/>
    <mergeCell ref="A1:E1"/>
    <mergeCell ref="B2:E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 topLeftCell="A1">
      <selection activeCell="A41" sqref="A41"/>
    </sheetView>
  </sheetViews>
  <sheetFormatPr defaultColWidth="9.140625" defaultRowHeight="15"/>
  <cols>
    <col min="1" max="1" width="51.421875" style="2" customWidth="1"/>
    <col min="2" max="2" width="51.421875" style="3" customWidth="1"/>
    <col min="3" max="3" width="9.140625" style="1" customWidth="1"/>
    <col min="4" max="4" width="35.00390625" style="1" bestFit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25.5" customHeight="1">
      <c r="A1" s="792" t="s">
        <v>148</v>
      </c>
      <c r="B1" s="783"/>
      <c r="D1" s="800" t="s">
        <v>162</v>
      </c>
      <c r="E1" s="801"/>
      <c r="F1" s="801"/>
      <c r="G1" s="801"/>
      <c r="H1" s="801"/>
      <c r="I1" s="802"/>
    </row>
    <row r="2" spans="1:9" s="4" customFormat="1" ht="38.25" customHeight="1">
      <c r="A2" s="120" t="s">
        <v>350</v>
      </c>
      <c r="B2" s="590" t="s">
        <v>270</v>
      </c>
      <c r="C2" s="1"/>
      <c r="D2" s="121" t="s">
        <v>260</v>
      </c>
      <c r="E2" s="30" t="s">
        <v>0</v>
      </c>
      <c r="F2" s="30" t="s">
        <v>2</v>
      </c>
      <c r="G2" s="30" t="s">
        <v>1</v>
      </c>
      <c r="H2" s="30" t="s">
        <v>3</v>
      </c>
      <c r="I2" s="69" t="s">
        <v>68</v>
      </c>
    </row>
    <row r="3" spans="1:9" s="4" customFormat="1" ht="25.5">
      <c r="A3" s="581" t="s">
        <v>12</v>
      </c>
      <c r="B3" s="168" t="s">
        <v>271</v>
      </c>
      <c r="C3" s="1"/>
      <c r="D3" s="583" t="s">
        <v>84</v>
      </c>
      <c r="E3" s="562"/>
      <c r="F3" s="562"/>
      <c r="G3" s="562">
        <v>2</v>
      </c>
      <c r="H3" s="562"/>
      <c r="I3" s="180">
        <f>SUM(E3:H3)</f>
        <v>2</v>
      </c>
    </row>
    <row r="4" spans="1:9" ht="12.75" customHeight="1" thickBot="1">
      <c r="A4" s="582" t="s">
        <v>10</v>
      </c>
      <c r="B4" s="169" t="s">
        <v>272</v>
      </c>
      <c r="D4" s="589" t="s">
        <v>174</v>
      </c>
      <c r="E4" s="591"/>
      <c r="F4" s="591"/>
      <c r="G4" s="591">
        <v>7</v>
      </c>
      <c r="H4" s="591"/>
      <c r="I4" s="592">
        <f>SUM(E4:H4)</f>
        <v>7</v>
      </c>
    </row>
    <row r="5" spans="1:2" ht="12.75" customHeight="1">
      <c r="A5" s="582" t="s">
        <v>11</v>
      </c>
      <c r="B5" s="169"/>
    </row>
    <row r="6" spans="1:2" ht="12.75" customHeight="1">
      <c r="A6" s="583" t="s">
        <v>14</v>
      </c>
      <c r="B6" s="169" t="s">
        <v>273</v>
      </c>
    </row>
    <row r="7" spans="1:2" ht="12.75" customHeight="1">
      <c r="A7" s="582" t="s">
        <v>15</v>
      </c>
      <c r="B7" s="169" t="s">
        <v>274</v>
      </c>
    </row>
    <row r="8" spans="1:2" ht="12.75" customHeight="1" thickBot="1">
      <c r="A8" s="584" t="s">
        <v>70</v>
      </c>
      <c r="B8" s="587">
        <v>0</v>
      </c>
    </row>
    <row r="9" spans="1:2" ht="25.5" customHeight="1">
      <c r="A9" s="585" t="s">
        <v>13</v>
      </c>
      <c r="B9" s="170" t="s">
        <v>275</v>
      </c>
    </row>
    <row r="10" spans="1:2" ht="12.75" customHeight="1">
      <c r="A10" s="582" t="s">
        <v>10</v>
      </c>
      <c r="B10" s="169" t="s">
        <v>272</v>
      </c>
    </row>
    <row r="11" spans="1:2" ht="12.75" customHeight="1">
      <c r="A11" s="582" t="s">
        <v>11</v>
      </c>
      <c r="B11" s="169"/>
    </row>
    <row r="12" spans="1:2" ht="12.75" customHeight="1">
      <c r="A12" s="583" t="s">
        <v>14</v>
      </c>
      <c r="B12" s="169" t="s">
        <v>273</v>
      </c>
    </row>
    <row r="13" spans="1:2" ht="12.75" customHeight="1">
      <c r="A13" s="582" t="s">
        <v>15</v>
      </c>
      <c r="B13" s="169" t="s">
        <v>274</v>
      </c>
    </row>
    <row r="14" spans="1:2" ht="12.75" customHeight="1" thickBot="1">
      <c r="A14" s="586" t="s">
        <v>70</v>
      </c>
      <c r="B14" s="588">
        <v>7</v>
      </c>
    </row>
  </sheetData>
  <sheetProtection password="CC4B" sheet="1" objects="1" scenarios="1"/>
  <mergeCells count="2">
    <mergeCell ref="A1:B1"/>
    <mergeCell ref="D1:I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D21" sqref="D21"/>
    </sheetView>
  </sheetViews>
  <sheetFormatPr defaultColWidth="9.140625" defaultRowHeight="15"/>
  <cols>
    <col min="1" max="1" width="60.421875" style="40" customWidth="1"/>
    <col min="2" max="2" width="15.7109375" style="41" customWidth="1"/>
    <col min="3" max="16384" width="9.140625" style="42" customWidth="1"/>
  </cols>
  <sheetData>
    <row r="1" spans="1:2" ht="42.75" customHeight="1">
      <c r="A1" s="829" t="s">
        <v>235</v>
      </c>
      <c r="B1" s="1002"/>
    </row>
    <row r="2" spans="1:2" s="111" customFormat="1" ht="15">
      <c r="A2" s="123" t="s">
        <v>260</v>
      </c>
      <c r="B2" s="119" t="s">
        <v>39</v>
      </c>
    </row>
    <row r="3" spans="1:2" ht="20.1" customHeight="1">
      <c r="A3" s="124" t="s">
        <v>42</v>
      </c>
      <c r="B3" s="125">
        <v>1152</v>
      </c>
    </row>
    <row r="4" spans="1:2" ht="20.1" customHeight="1">
      <c r="A4" s="124" t="s">
        <v>43</v>
      </c>
      <c r="B4" s="125">
        <v>0</v>
      </c>
    </row>
    <row r="5" spans="1:2" ht="20.1" customHeight="1">
      <c r="A5" s="124" t="s">
        <v>408</v>
      </c>
      <c r="B5" s="125">
        <v>926</v>
      </c>
    </row>
    <row r="6" spans="1:2" ht="20.1" customHeight="1">
      <c r="A6" s="124" t="s">
        <v>246</v>
      </c>
      <c r="B6" s="125">
        <v>833</v>
      </c>
    </row>
    <row r="7" spans="1:2" ht="20.1" customHeight="1">
      <c r="A7" s="126" t="s">
        <v>247</v>
      </c>
      <c r="B7" s="125">
        <v>291703</v>
      </c>
    </row>
    <row r="8" spans="1:2" ht="20.1" customHeight="1">
      <c r="A8" s="124" t="s">
        <v>409</v>
      </c>
      <c r="B8" s="125">
        <v>0</v>
      </c>
    </row>
    <row r="9" spans="1:2" ht="20.1" customHeight="1">
      <c r="A9" s="124" t="s">
        <v>410</v>
      </c>
      <c r="B9" s="125">
        <v>0</v>
      </c>
    </row>
    <row r="10" spans="1:2" ht="20.1" customHeight="1">
      <c r="A10" s="124" t="s">
        <v>411</v>
      </c>
      <c r="B10" s="125">
        <v>0</v>
      </c>
    </row>
    <row r="11" spans="1:2" ht="20.1" customHeight="1">
      <c r="A11" s="124" t="s">
        <v>248</v>
      </c>
      <c r="B11" s="125">
        <v>18682</v>
      </c>
    </row>
    <row r="12" spans="1:2" s="40" customFormat="1" ht="20.1" customHeight="1">
      <c r="A12" s="124" t="s">
        <v>249</v>
      </c>
      <c r="B12" s="127">
        <v>62370</v>
      </c>
    </row>
    <row r="13" spans="1:2" ht="20.1" customHeight="1" thickBot="1">
      <c r="A13" s="128" t="s">
        <v>250</v>
      </c>
      <c r="B13" s="129">
        <v>8586</v>
      </c>
    </row>
  </sheetData>
  <sheetProtection password="CC4B"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A29" sqref="A29"/>
    </sheetView>
  </sheetViews>
  <sheetFormatPr defaultColWidth="9.140625" defaultRowHeight="15"/>
  <cols>
    <col min="1" max="1" width="47.00390625" style="2" customWidth="1"/>
    <col min="2" max="2" width="14.57421875" style="89" customWidth="1"/>
    <col min="3" max="16384" width="9.140625" style="1" customWidth="1"/>
  </cols>
  <sheetData>
    <row r="1" spans="1:2" ht="42.75" customHeight="1">
      <c r="A1" s="947" t="s">
        <v>163</v>
      </c>
      <c r="B1" s="949"/>
    </row>
    <row r="2" spans="1:2" s="4" customFormat="1" ht="30" customHeight="1">
      <c r="A2" s="120" t="s">
        <v>260</v>
      </c>
      <c r="B2" s="180" t="s">
        <v>39</v>
      </c>
    </row>
    <row r="3" spans="1:2" s="5" customFormat="1" ht="20.1" customHeight="1">
      <c r="A3" s="751" t="s">
        <v>44</v>
      </c>
      <c r="B3" s="753">
        <v>6888</v>
      </c>
    </row>
    <row r="4" spans="1:2" s="5" customFormat="1" ht="20.1" customHeight="1">
      <c r="A4" s="751" t="s">
        <v>173</v>
      </c>
      <c r="B4" s="753">
        <v>6474</v>
      </c>
    </row>
    <row r="5" spans="1:2" s="5" customFormat="1" ht="20.1" customHeight="1">
      <c r="A5" s="751" t="s">
        <v>172</v>
      </c>
      <c r="B5" s="580">
        <v>414</v>
      </c>
    </row>
    <row r="6" spans="1:2" s="5" customFormat="1" ht="20.1" customHeight="1">
      <c r="A6" s="751" t="s">
        <v>45</v>
      </c>
      <c r="B6" s="753">
        <v>375349</v>
      </c>
    </row>
    <row r="7" spans="1:2" s="5" customFormat="1" ht="20.1" customHeight="1">
      <c r="A7" s="751" t="s">
        <v>187</v>
      </c>
      <c r="B7" s="753">
        <v>373776</v>
      </c>
    </row>
    <row r="8" spans="1:2" s="5" customFormat="1" ht="20.1" customHeight="1">
      <c r="A8" s="751" t="s">
        <v>188</v>
      </c>
      <c r="B8" s="753">
        <v>1573</v>
      </c>
    </row>
    <row r="9" spans="1:2" s="5" customFormat="1" ht="30.75" customHeight="1">
      <c r="A9" s="582" t="s">
        <v>233</v>
      </c>
      <c r="B9" s="754">
        <v>378</v>
      </c>
    </row>
    <row r="10" spans="1:2" s="5" customFormat="1" ht="20.1" customHeight="1">
      <c r="A10" s="582" t="s">
        <v>412</v>
      </c>
      <c r="B10" s="754">
        <v>1</v>
      </c>
    </row>
    <row r="11" spans="1:2" s="5" customFormat="1" ht="20.1" customHeight="1" thickBot="1">
      <c r="A11" s="752" t="s">
        <v>413</v>
      </c>
      <c r="B11" s="755">
        <v>0</v>
      </c>
    </row>
  </sheetData>
  <sheetProtection password="CC4B"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 topLeftCell="A37">
      <selection activeCell="A48" sqref="A48"/>
    </sheetView>
  </sheetViews>
  <sheetFormatPr defaultColWidth="9.140625" defaultRowHeight="15"/>
  <cols>
    <col min="1" max="1" width="42.421875" style="598" customWidth="1"/>
    <col min="2" max="2" width="51.28125" style="610" customWidth="1"/>
    <col min="3" max="3" width="9.140625" style="1" customWidth="1"/>
    <col min="4" max="4" width="35.00390625" style="1" bestFit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18.75">
      <c r="A1" s="803" t="s">
        <v>194</v>
      </c>
      <c r="B1" s="804"/>
      <c r="C1" s="172"/>
      <c r="D1" s="800" t="s">
        <v>280</v>
      </c>
      <c r="E1" s="801"/>
      <c r="F1" s="801"/>
      <c r="G1" s="801"/>
      <c r="H1" s="801"/>
      <c r="I1" s="802"/>
    </row>
    <row r="2" spans="1:9" ht="38.25">
      <c r="A2" s="120" t="s">
        <v>261</v>
      </c>
      <c r="B2" s="590" t="s">
        <v>351</v>
      </c>
      <c r="C2" s="173"/>
      <c r="D2" s="121" t="s">
        <v>9</v>
      </c>
      <c r="E2" s="562" t="s">
        <v>0</v>
      </c>
      <c r="F2" s="562" t="s">
        <v>2</v>
      </c>
      <c r="G2" s="562" t="s">
        <v>1</v>
      </c>
      <c r="H2" s="562" t="s">
        <v>3</v>
      </c>
      <c r="I2" s="180" t="s">
        <v>68</v>
      </c>
    </row>
    <row r="3" spans="1:9" ht="15">
      <c r="A3" s="581" t="s">
        <v>16</v>
      </c>
      <c r="B3" s="168" t="s">
        <v>276</v>
      </c>
      <c r="C3" s="173"/>
      <c r="D3" s="176" t="s">
        <v>84</v>
      </c>
      <c r="E3" s="174"/>
      <c r="F3" s="174"/>
      <c r="G3" s="174"/>
      <c r="H3" s="174">
        <v>9</v>
      </c>
      <c r="I3" s="175">
        <v>9</v>
      </c>
    </row>
    <row r="4" spans="1:9" ht="13.5" thickBot="1">
      <c r="A4" s="593" t="s">
        <v>228</v>
      </c>
      <c r="B4" s="599" t="s">
        <v>207</v>
      </c>
      <c r="C4" s="173"/>
      <c r="D4" s="179" t="s">
        <v>174</v>
      </c>
      <c r="E4" s="178"/>
      <c r="F4" s="178"/>
      <c r="G4" s="178"/>
      <c r="H4" s="178">
        <v>53</v>
      </c>
      <c r="I4" s="181">
        <v>53</v>
      </c>
    </row>
    <row r="5" spans="1:9" ht="15">
      <c r="A5" s="594" t="s">
        <v>354</v>
      </c>
      <c r="B5" s="169" t="s">
        <v>277</v>
      </c>
      <c r="C5" s="172"/>
      <c r="D5" s="172"/>
      <c r="E5" s="172"/>
      <c r="F5" s="172"/>
      <c r="G5" s="172"/>
      <c r="H5" s="172"/>
      <c r="I5" s="172"/>
    </row>
    <row r="6" spans="1:9" ht="25.5">
      <c r="A6" s="594" t="s">
        <v>15</v>
      </c>
      <c r="B6" s="600" t="s">
        <v>278</v>
      </c>
      <c r="C6" s="172"/>
      <c r="D6" s="172"/>
      <c r="E6" s="172"/>
      <c r="F6" s="172"/>
      <c r="G6" s="172"/>
      <c r="H6" s="172"/>
      <c r="I6" s="172"/>
    </row>
    <row r="7" spans="1:9" ht="15.75" thickBot="1">
      <c r="A7" s="586" t="s">
        <v>70</v>
      </c>
      <c r="B7" s="601">
        <v>7</v>
      </c>
      <c r="C7" s="172"/>
      <c r="D7" s="172"/>
      <c r="E7" s="172"/>
      <c r="F7" s="172"/>
      <c r="G7" s="172"/>
      <c r="H7" s="172"/>
      <c r="I7" s="172"/>
    </row>
    <row r="8" spans="1:9" ht="15">
      <c r="A8" s="120"/>
      <c r="B8" s="602" t="s">
        <v>262</v>
      </c>
      <c r="C8" s="172"/>
      <c r="D8" s="172"/>
      <c r="E8" s="172"/>
      <c r="F8" s="172"/>
      <c r="G8" s="172"/>
      <c r="H8" s="172"/>
      <c r="I8" s="172"/>
    </row>
    <row r="9" spans="1:9" ht="15">
      <c r="A9" s="593" t="s">
        <v>17</v>
      </c>
      <c r="B9" s="603" t="s">
        <v>279</v>
      </c>
      <c r="C9" s="172"/>
      <c r="D9" s="172"/>
      <c r="E9" s="172"/>
      <c r="F9" s="172"/>
      <c r="G9" s="172"/>
      <c r="H9" s="172"/>
      <c r="I9" s="172"/>
    </row>
    <row r="10" spans="1:9" ht="15">
      <c r="A10" s="593" t="s">
        <v>228</v>
      </c>
      <c r="B10" s="604" t="s">
        <v>207</v>
      </c>
      <c r="C10" s="172"/>
      <c r="D10" s="172"/>
      <c r="E10" s="172"/>
      <c r="F10" s="172"/>
      <c r="G10" s="172"/>
      <c r="H10" s="172"/>
      <c r="I10" s="172"/>
    </row>
    <row r="11" spans="1:9" ht="15">
      <c r="A11" s="594" t="s">
        <v>354</v>
      </c>
      <c r="B11" s="600" t="s">
        <v>277</v>
      </c>
      <c r="C11" s="172"/>
      <c r="D11" s="172"/>
      <c r="E11" s="172"/>
      <c r="F11" s="172"/>
      <c r="G11" s="172"/>
      <c r="H11" s="172"/>
      <c r="I11" s="172"/>
    </row>
    <row r="12" spans="1:9" ht="25.5">
      <c r="A12" s="594" t="s">
        <v>15</v>
      </c>
      <c r="B12" s="600" t="s">
        <v>278</v>
      </c>
      <c r="C12" s="172"/>
      <c r="D12" s="172"/>
      <c r="E12" s="172"/>
      <c r="F12" s="172"/>
      <c r="G12" s="172"/>
      <c r="H12" s="172"/>
      <c r="I12" s="172"/>
    </row>
    <row r="13" spans="1:9" ht="15.75" thickBot="1">
      <c r="A13" s="586" t="s">
        <v>70</v>
      </c>
      <c r="B13" s="601">
        <v>7</v>
      </c>
      <c r="C13" s="172"/>
      <c r="D13" s="172"/>
      <c r="E13" s="172"/>
      <c r="F13" s="172"/>
      <c r="G13" s="172"/>
      <c r="H13" s="172"/>
      <c r="I13" s="172"/>
    </row>
    <row r="14" spans="1:9" ht="15">
      <c r="A14" s="595"/>
      <c r="B14" s="602" t="s">
        <v>266</v>
      </c>
      <c r="C14" s="172"/>
      <c r="D14" s="172"/>
      <c r="E14" s="172"/>
      <c r="F14" s="172"/>
      <c r="G14" s="172"/>
      <c r="H14" s="172"/>
      <c r="I14" s="172"/>
    </row>
    <row r="15" spans="1:9" ht="15">
      <c r="A15" s="581" t="s">
        <v>281</v>
      </c>
      <c r="B15" s="605" t="s">
        <v>282</v>
      </c>
      <c r="C15" s="172"/>
      <c r="D15" s="172"/>
      <c r="E15" s="172"/>
      <c r="F15" s="172"/>
      <c r="G15" s="172"/>
      <c r="H15" s="172"/>
      <c r="I15" s="172"/>
    </row>
    <row r="16" spans="1:9" ht="15">
      <c r="A16" s="593" t="s">
        <v>228</v>
      </c>
      <c r="B16" s="599" t="s">
        <v>209</v>
      </c>
      <c r="C16" s="172"/>
      <c r="D16" s="172"/>
      <c r="E16" s="172"/>
      <c r="F16" s="172"/>
      <c r="G16" s="172"/>
      <c r="H16" s="172"/>
      <c r="I16" s="172"/>
    </row>
    <row r="17" spans="1:9" ht="15">
      <c r="A17" s="594" t="s">
        <v>354</v>
      </c>
      <c r="B17" s="169" t="s">
        <v>283</v>
      </c>
      <c r="C17" s="172"/>
      <c r="D17" s="171"/>
      <c r="E17" s="171"/>
      <c r="F17" s="171"/>
      <c r="G17" s="171"/>
      <c r="H17" s="171"/>
      <c r="I17" s="171"/>
    </row>
    <row r="18" spans="1:9" ht="25.5">
      <c r="A18" s="594" t="s">
        <v>15</v>
      </c>
      <c r="B18" s="600" t="s">
        <v>278</v>
      </c>
      <c r="C18" s="172"/>
      <c r="D18" s="171"/>
      <c r="E18" s="171"/>
      <c r="F18" s="171"/>
      <c r="G18" s="171"/>
      <c r="H18" s="171"/>
      <c r="I18" s="171"/>
    </row>
    <row r="19" spans="1:9" ht="15.75" thickBot="1">
      <c r="A19" s="586" t="s">
        <v>70</v>
      </c>
      <c r="B19" s="601">
        <v>10</v>
      </c>
      <c r="C19" s="172"/>
      <c r="D19" s="171"/>
      <c r="E19" s="171"/>
      <c r="F19" s="171"/>
      <c r="G19" s="171"/>
      <c r="H19" s="171"/>
      <c r="I19" s="171"/>
    </row>
    <row r="20" spans="1:9" ht="15">
      <c r="A20" s="595"/>
      <c r="B20" s="602" t="s">
        <v>266</v>
      </c>
      <c r="C20" s="172"/>
      <c r="D20" s="171"/>
      <c r="E20" s="171"/>
      <c r="F20" s="171"/>
      <c r="G20" s="171"/>
      <c r="H20" s="171"/>
      <c r="I20" s="171"/>
    </row>
    <row r="21" spans="1:9" ht="15">
      <c r="A21" s="593" t="s">
        <v>284</v>
      </c>
      <c r="B21" s="605" t="s">
        <v>285</v>
      </c>
      <c r="C21" s="177"/>
      <c r="D21" s="171"/>
      <c r="E21" s="171"/>
      <c r="F21" s="171"/>
      <c r="G21" s="171"/>
      <c r="H21" s="171"/>
      <c r="I21" s="171"/>
    </row>
    <row r="22" spans="1:9" ht="15">
      <c r="A22" s="593" t="s">
        <v>228</v>
      </c>
      <c r="B22" s="604" t="s">
        <v>209</v>
      </c>
      <c r="C22" s="172"/>
      <c r="D22" s="171"/>
      <c r="E22" s="171"/>
      <c r="F22" s="171"/>
      <c r="G22" s="171"/>
      <c r="H22" s="171"/>
      <c r="I22" s="171"/>
    </row>
    <row r="23" spans="1:9" ht="15">
      <c r="A23" s="594" t="s">
        <v>354</v>
      </c>
      <c r="B23" s="600" t="s">
        <v>277</v>
      </c>
      <c r="C23" s="172"/>
      <c r="D23" s="171"/>
      <c r="E23" s="171"/>
      <c r="F23" s="171"/>
      <c r="G23" s="171"/>
      <c r="H23" s="171"/>
      <c r="I23" s="171"/>
    </row>
    <row r="24" spans="1:3" s="281" customFormat="1" ht="15">
      <c r="A24" s="594" t="s">
        <v>354</v>
      </c>
      <c r="B24" s="600" t="s">
        <v>330</v>
      </c>
      <c r="C24" s="280"/>
    </row>
    <row r="25" spans="1:9" ht="25.5">
      <c r="A25" s="594" t="s">
        <v>15</v>
      </c>
      <c r="B25" s="600" t="s">
        <v>278</v>
      </c>
      <c r="C25" s="172"/>
      <c r="D25" s="171"/>
      <c r="E25" s="171"/>
      <c r="F25" s="171"/>
      <c r="G25" s="171"/>
      <c r="H25" s="171"/>
      <c r="I25" s="171"/>
    </row>
    <row r="26" spans="1:9" ht="15.75" thickBot="1">
      <c r="A26" s="586" t="s">
        <v>70</v>
      </c>
      <c r="B26" s="601">
        <v>6</v>
      </c>
      <c r="C26" s="172"/>
      <c r="D26" s="171"/>
      <c r="E26" s="171"/>
      <c r="F26" s="171"/>
      <c r="G26" s="171"/>
      <c r="H26" s="171"/>
      <c r="I26" s="171"/>
    </row>
    <row r="27" spans="1:9" ht="15">
      <c r="A27" s="595"/>
      <c r="B27" s="602" t="s">
        <v>266</v>
      </c>
      <c r="C27" s="172"/>
      <c r="D27" s="171"/>
      <c r="E27" s="171"/>
      <c r="F27" s="171"/>
      <c r="G27" s="171"/>
      <c r="H27" s="171"/>
      <c r="I27" s="171"/>
    </row>
    <row r="28" spans="1:9" ht="15">
      <c r="A28" s="581" t="s">
        <v>286</v>
      </c>
      <c r="B28" s="606" t="s">
        <v>287</v>
      </c>
      <c r="C28" s="172"/>
      <c r="D28" s="171"/>
      <c r="E28" s="171"/>
      <c r="F28" s="171"/>
      <c r="G28" s="171"/>
      <c r="H28" s="171"/>
      <c r="I28" s="171"/>
    </row>
    <row r="29" spans="1:9" ht="15">
      <c r="A29" s="593" t="s">
        <v>228</v>
      </c>
      <c r="B29" s="599" t="s">
        <v>209</v>
      </c>
      <c r="C29" s="172"/>
      <c r="D29" s="171"/>
      <c r="E29" s="171"/>
      <c r="F29" s="171"/>
      <c r="G29" s="171"/>
      <c r="H29" s="171"/>
      <c r="I29" s="171"/>
    </row>
    <row r="30" spans="1:9" ht="15">
      <c r="A30" s="594" t="s">
        <v>354</v>
      </c>
      <c r="B30" s="169" t="s">
        <v>283</v>
      </c>
      <c r="C30" s="172"/>
      <c r="D30" s="171"/>
      <c r="E30" s="171"/>
      <c r="F30" s="171"/>
      <c r="G30" s="171"/>
      <c r="H30" s="171"/>
      <c r="I30" s="171"/>
    </row>
    <row r="31" spans="1:9" ht="25.5">
      <c r="A31" s="594" t="s">
        <v>15</v>
      </c>
      <c r="B31" s="600" t="s">
        <v>278</v>
      </c>
      <c r="C31" s="172"/>
      <c r="D31" s="171"/>
      <c r="E31" s="171"/>
      <c r="F31" s="171"/>
      <c r="G31" s="171"/>
      <c r="H31" s="171"/>
      <c r="I31" s="171"/>
    </row>
    <row r="32" spans="1:9" ht="15.75" thickBot="1">
      <c r="A32" s="586" t="s">
        <v>70</v>
      </c>
      <c r="B32" s="601">
        <v>3</v>
      </c>
      <c r="C32" s="172"/>
      <c r="D32" s="171"/>
      <c r="E32" s="171"/>
      <c r="F32" s="171"/>
      <c r="G32" s="171"/>
      <c r="H32" s="171"/>
      <c r="I32" s="171"/>
    </row>
    <row r="33" spans="1:9" ht="15">
      <c r="A33" s="595"/>
      <c r="B33" s="602" t="s">
        <v>352</v>
      </c>
      <c r="C33" s="172"/>
      <c r="D33" s="171"/>
      <c r="E33" s="171"/>
      <c r="F33" s="171"/>
      <c r="G33" s="171"/>
      <c r="H33" s="171"/>
      <c r="I33" s="171"/>
    </row>
    <row r="34" spans="1:9" ht="15">
      <c r="A34" s="593" t="s">
        <v>288</v>
      </c>
      <c r="B34" s="605" t="s">
        <v>289</v>
      </c>
      <c r="C34" s="171"/>
      <c r="D34" s="171"/>
      <c r="E34" s="171"/>
      <c r="F34" s="171"/>
      <c r="G34" s="171"/>
      <c r="H34" s="171"/>
      <c r="I34" s="171"/>
    </row>
    <row r="35" spans="1:9" ht="15">
      <c r="A35" s="593" t="s">
        <v>228</v>
      </c>
      <c r="B35" s="604" t="s">
        <v>209</v>
      </c>
      <c r="C35" s="171"/>
      <c r="D35" s="171"/>
      <c r="E35" s="171"/>
      <c r="F35" s="171"/>
      <c r="G35" s="171"/>
      <c r="H35" s="171"/>
      <c r="I35" s="171"/>
    </row>
    <row r="36" spans="1:9" ht="15">
      <c r="A36" s="594" t="s">
        <v>354</v>
      </c>
      <c r="B36" s="600" t="s">
        <v>290</v>
      </c>
      <c r="C36" s="171"/>
      <c r="D36" s="171"/>
      <c r="E36" s="171"/>
      <c r="F36" s="171"/>
      <c r="G36" s="171"/>
      <c r="H36" s="171"/>
      <c r="I36" s="171"/>
    </row>
    <row r="37" spans="1:9" ht="25.5">
      <c r="A37" s="594" t="s">
        <v>15</v>
      </c>
      <c r="B37" s="600" t="s">
        <v>278</v>
      </c>
      <c r="C37" s="171"/>
      <c r="D37" s="171"/>
      <c r="E37" s="171"/>
      <c r="F37" s="171"/>
      <c r="G37" s="171"/>
      <c r="H37" s="171"/>
      <c r="I37" s="171"/>
    </row>
    <row r="38" spans="1:9" ht="13.5" thickBot="1">
      <c r="A38" s="586" t="s">
        <v>70</v>
      </c>
      <c r="B38" s="601">
        <v>3</v>
      </c>
      <c r="C38" s="171"/>
      <c r="D38" s="171"/>
      <c r="E38" s="171"/>
      <c r="F38" s="171"/>
      <c r="G38" s="171"/>
      <c r="H38" s="171"/>
      <c r="I38" s="171"/>
    </row>
    <row r="39" spans="1:9" ht="15">
      <c r="A39" s="595"/>
      <c r="B39" s="602" t="s">
        <v>352</v>
      </c>
      <c r="C39" s="171"/>
      <c r="D39" s="171"/>
      <c r="E39" s="171"/>
      <c r="F39" s="171"/>
      <c r="G39" s="171"/>
      <c r="H39" s="171"/>
      <c r="I39" s="171"/>
    </row>
    <row r="40" spans="1:9" ht="15">
      <c r="A40" s="593" t="s">
        <v>291</v>
      </c>
      <c r="B40" s="605" t="s">
        <v>292</v>
      </c>
      <c r="C40" s="171"/>
      <c r="D40" s="171"/>
      <c r="E40" s="171"/>
      <c r="F40" s="171"/>
      <c r="G40" s="171"/>
      <c r="H40" s="171"/>
      <c r="I40" s="171"/>
    </row>
    <row r="41" spans="1:9" ht="15">
      <c r="A41" s="593" t="s">
        <v>228</v>
      </c>
      <c r="B41" s="604" t="s">
        <v>211</v>
      </c>
      <c r="C41" s="171"/>
      <c r="D41" s="171"/>
      <c r="E41" s="171"/>
      <c r="F41" s="171"/>
      <c r="G41" s="171"/>
      <c r="H41" s="171"/>
      <c r="I41" s="171"/>
    </row>
    <row r="42" spans="1:9" ht="15">
      <c r="A42" s="594" t="s">
        <v>354</v>
      </c>
      <c r="B42" s="600" t="s">
        <v>293</v>
      </c>
      <c r="C42" s="171"/>
      <c r="D42" s="171"/>
      <c r="E42" s="171"/>
      <c r="F42" s="171"/>
      <c r="G42" s="171"/>
      <c r="H42" s="171"/>
      <c r="I42" s="171"/>
    </row>
    <row r="43" spans="1:9" ht="25.5">
      <c r="A43" s="594" t="s">
        <v>15</v>
      </c>
      <c r="B43" s="600" t="s">
        <v>278</v>
      </c>
      <c r="C43" s="171"/>
      <c r="D43" s="171"/>
      <c r="E43" s="171"/>
      <c r="F43" s="171"/>
      <c r="G43" s="171"/>
      <c r="H43" s="171"/>
      <c r="I43" s="171"/>
    </row>
    <row r="44" spans="1:9" ht="13.5" thickBot="1">
      <c r="A44" s="586" t="s">
        <v>70</v>
      </c>
      <c r="B44" s="601">
        <v>12</v>
      </c>
      <c r="C44" s="171"/>
      <c r="D44" s="171"/>
      <c r="E44" s="171"/>
      <c r="F44" s="171"/>
      <c r="G44" s="171"/>
      <c r="H44" s="171"/>
      <c r="I44" s="171"/>
    </row>
    <row r="45" spans="1:9" ht="15">
      <c r="A45" s="595" t="s">
        <v>9</v>
      </c>
      <c r="B45" s="602" t="s">
        <v>352</v>
      </c>
      <c r="C45" s="171"/>
      <c r="D45" s="171"/>
      <c r="E45" s="171"/>
      <c r="F45" s="171"/>
      <c r="G45" s="171"/>
      <c r="H45" s="171"/>
      <c r="I45" s="171"/>
    </row>
    <row r="46" spans="1:9" ht="15">
      <c r="A46" s="593" t="s">
        <v>294</v>
      </c>
      <c r="B46" s="605" t="s">
        <v>295</v>
      </c>
      <c r="C46" s="171"/>
      <c r="D46" s="171"/>
      <c r="E46" s="171"/>
      <c r="F46" s="171"/>
      <c r="G46" s="171"/>
      <c r="H46" s="171"/>
      <c r="I46" s="171"/>
    </row>
    <row r="47" spans="1:9" ht="15">
      <c r="A47" s="593" t="s">
        <v>228</v>
      </c>
      <c r="B47" s="604" t="s">
        <v>209</v>
      </c>
      <c r="C47" s="171"/>
      <c r="D47" s="171"/>
      <c r="E47" s="171"/>
      <c r="F47" s="171"/>
      <c r="G47" s="171"/>
      <c r="H47" s="171"/>
      <c r="I47" s="171"/>
    </row>
    <row r="48" spans="1:9" ht="38.25">
      <c r="A48" s="594" t="s">
        <v>354</v>
      </c>
      <c r="B48" s="607" t="s">
        <v>296</v>
      </c>
      <c r="C48" s="171"/>
      <c r="D48" s="171"/>
      <c r="E48" s="171"/>
      <c r="F48" s="171"/>
      <c r="G48" s="171"/>
      <c r="H48" s="171"/>
      <c r="I48" s="171"/>
    </row>
    <row r="49" spans="1:9" ht="25.5">
      <c r="A49" s="594" t="s">
        <v>15</v>
      </c>
      <c r="B49" s="600" t="s">
        <v>278</v>
      </c>
      <c r="C49" s="171"/>
      <c r="D49" s="171"/>
      <c r="E49" s="171"/>
      <c r="F49" s="171"/>
      <c r="G49" s="171"/>
      <c r="H49" s="171"/>
      <c r="I49" s="171"/>
    </row>
    <row r="50" spans="1:9" ht="13.5" thickBot="1">
      <c r="A50" s="586" t="s">
        <v>70</v>
      </c>
      <c r="B50" s="601">
        <v>5</v>
      </c>
      <c r="C50" s="171"/>
      <c r="D50" s="171"/>
      <c r="E50" s="171"/>
      <c r="F50" s="171"/>
      <c r="G50" s="171"/>
      <c r="H50" s="171"/>
      <c r="I50" s="171"/>
    </row>
    <row r="51" spans="1:9" ht="15">
      <c r="A51" s="595" t="s">
        <v>9</v>
      </c>
      <c r="B51" s="602" t="s">
        <v>352</v>
      </c>
      <c r="C51" s="171"/>
      <c r="D51" s="171"/>
      <c r="E51" s="171"/>
      <c r="F51" s="171"/>
      <c r="G51" s="171"/>
      <c r="H51" s="171"/>
      <c r="I51" s="171"/>
    </row>
    <row r="52" spans="1:9" ht="15">
      <c r="A52" s="593" t="s">
        <v>297</v>
      </c>
      <c r="B52" s="605" t="s">
        <v>298</v>
      </c>
      <c r="C52" s="171"/>
      <c r="D52" s="171"/>
      <c r="E52" s="171"/>
      <c r="F52" s="171"/>
      <c r="G52" s="171"/>
      <c r="H52" s="171"/>
      <c r="I52" s="171"/>
    </row>
    <row r="53" spans="1:9" ht="15">
      <c r="A53" s="593" t="s">
        <v>228</v>
      </c>
      <c r="B53" s="604" t="s">
        <v>209</v>
      </c>
      <c r="C53" s="171"/>
      <c r="D53" s="171"/>
      <c r="E53" s="171"/>
      <c r="F53" s="171"/>
      <c r="G53" s="171"/>
      <c r="H53" s="171"/>
      <c r="I53" s="171"/>
    </row>
    <row r="54" spans="1:9" ht="38.25">
      <c r="A54" s="594" t="s">
        <v>91</v>
      </c>
      <c r="B54" s="607" t="s">
        <v>296</v>
      </c>
      <c r="C54" s="171"/>
      <c r="D54" s="171"/>
      <c r="E54" s="171"/>
      <c r="F54" s="171"/>
      <c r="G54" s="171"/>
      <c r="H54" s="171"/>
      <c r="I54" s="171"/>
    </row>
    <row r="55" spans="1:9" ht="25.5">
      <c r="A55" s="594" t="s">
        <v>15</v>
      </c>
      <c r="B55" s="600" t="s">
        <v>278</v>
      </c>
      <c r="C55" s="171"/>
      <c r="D55" s="171"/>
      <c r="E55" s="171"/>
      <c r="F55" s="171"/>
      <c r="G55" s="171"/>
      <c r="H55" s="171"/>
      <c r="I55" s="171"/>
    </row>
    <row r="56" spans="1:9" ht="13.5" thickBot="1">
      <c r="A56" s="586" t="s">
        <v>70</v>
      </c>
      <c r="B56" s="601">
        <v>0</v>
      </c>
      <c r="C56" s="171"/>
      <c r="D56" s="171"/>
      <c r="E56" s="171"/>
      <c r="F56" s="171"/>
      <c r="G56" s="171"/>
      <c r="H56" s="171"/>
      <c r="I56" s="171"/>
    </row>
    <row r="57" spans="1:9" ht="15">
      <c r="A57" s="596"/>
      <c r="B57" s="608"/>
      <c r="C57" s="171"/>
      <c r="D57" s="171"/>
      <c r="E57" s="171"/>
      <c r="F57" s="171"/>
      <c r="G57" s="171"/>
      <c r="H57" s="171"/>
      <c r="I57" s="171"/>
    </row>
    <row r="58" spans="1:9" ht="15">
      <c r="A58" s="597"/>
      <c r="B58" s="609"/>
      <c r="C58" s="171"/>
      <c r="D58" s="171"/>
      <c r="E58" s="171"/>
      <c r="F58" s="171"/>
      <c r="G58" s="171"/>
      <c r="H58" s="171"/>
      <c r="I58" s="171"/>
    </row>
    <row r="59" spans="1:9" ht="15">
      <c r="A59" s="805"/>
      <c r="B59" s="805"/>
      <c r="C59" s="171"/>
      <c r="D59" s="171"/>
      <c r="E59" s="171"/>
      <c r="F59" s="171"/>
      <c r="G59" s="171"/>
      <c r="H59" s="171"/>
      <c r="I59" s="171"/>
    </row>
    <row r="60" spans="1:9" ht="15">
      <c r="A60" s="805"/>
      <c r="B60" s="805"/>
      <c r="C60" s="171"/>
      <c r="D60" s="171"/>
      <c r="E60" s="171"/>
      <c r="F60" s="171"/>
      <c r="G60" s="171"/>
      <c r="H60" s="171"/>
      <c r="I60" s="171"/>
    </row>
  </sheetData>
  <sheetProtection password="CC4B" sheet="1" objects="1" scenarios="1"/>
  <mergeCells count="3">
    <mergeCell ref="A1:B1"/>
    <mergeCell ref="A59:B60"/>
    <mergeCell ref="D1:I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 topLeftCell="A1">
      <selection activeCell="A27" sqref="A27"/>
    </sheetView>
  </sheetViews>
  <sheetFormatPr defaultColWidth="9.140625" defaultRowHeight="15"/>
  <cols>
    <col min="1" max="1" width="38.57421875" style="2" customWidth="1"/>
    <col min="2" max="2" width="51.28125" style="3" customWidth="1"/>
    <col min="3" max="3" width="9.140625" style="1" customWidth="1"/>
    <col min="4" max="4" width="35.00390625" style="1" bestFit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34.5" customHeight="1">
      <c r="A1" s="803" t="s">
        <v>195</v>
      </c>
      <c r="B1" s="804"/>
      <c r="D1" s="800" t="s">
        <v>161</v>
      </c>
      <c r="E1" s="801"/>
      <c r="F1" s="801"/>
      <c r="G1" s="801"/>
      <c r="H1" s="801"/>
      <c r="I1" s="802"/>
    </row>
    <row r="2" spans="1:9" s="4" customFormat="1" ht="38.25" customHeight="1">
      <c r="A2" s="120" t="s">
        <v>260</v>
      </c>
      <c r="B2" s="17"/>
      <c r="D2" s="120" t="s">
        <v>260</v>
      </c>
      <c r="E2" s="30" t="s">
        <v>0</v>
      </c>
      <c r="F2" s="30" t="s">
        <v>2</v>
      </c>
      <c r="G2" s="30" t="s">
        <v>1</v>
      </c>
      <c r="H2" s="30" t="s">
        <v>3</v>
      </c>
      <c r="I2" s="69" t="s">
        <v>68</v>
      </c>
    </row>
    <row r="3" spans="1:9" s="4" customFormat="1" ht="15">
      <c r="A3" s="13" t="s">
        <v>353</v>
      </c>
      <c r="B3" s="26"/>
      <c r="D3" s="25" t="s">
        <v>84</v>
      </c>
      <c r="E3" s="6"/>
      <c r="F3" s="6"/>
      <c r="G3" s="6"/>
      <c r="H3" s="6"/>
      <c r="I3" s="14">
        <f>SUM(E3:H3)</f>
        <v>0</v>
      </c>
    </row>
    <row r="4" spans="1:9" s="4" customFormat="1" ht="13.5" thickBot="1">
      <c r="A4" s="71" t="s">
        <v>227</v>
      </c>
      <c r="B4" s="26"/>
      <c r="D4" s="36" t="s">
        <v>174</v>
      </c>
      <c r="E4" s="33"/>
      <c r="F4" s="33"/>
      <c r="G4" s="33"/>
      <c r="H4" s="33"/>
      <c r="I4" s="70">
        <f>SUM(E4:H4)</f>
        <v>0</v>
      </c>
    </row>
    <row r="5" spans="1:2" ht="15">
      <c r="A5" s="49" t="s">
        <v>18</v>
      </c>
      <c r="B5" s="24"/>
    </row>
    <row r="6" spans="1:2" ht="25.5">
      <c r="A6" s="49" t="s">
        <v>15</v>
      </c>
      <c r="B6" s="24"/>
    </row>
    <row r="7" spans="1:2" ht="15">
      <c r="A7" s="44" t="s">
        <v>70</v>
      </c>
      <c r="B7" s="24"/>
    </row>
  </sheetData>
  <sheetProtection password="CC4B" sheet="1" objects="1" scenarios="1"/>
  <mergeCells count="2">
    <mergeCell ref="A1:B1"/>
    <mergeCell ref="D1:I1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 topLeftCell="A1">
      <selection activeCell="E31" sqref="E31"/>
    </sheetView>
  </sheetViews>
  <sheetFormatPr defaultColWidth="9.140625" defaultRowHeight="15"/>
  <cols>
    <col min="1" max="1" width="47.8515625" style="2" customWidth="1"/>
    <col min="2" max="2" width="6.7109375" style="3" customWidth="1"/>
    <col min="3" max="4" width="8.28125" style="1" customWidth="1"/>
    <col min="5" max="5" width="7.710937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6384" width="9.140625" style="1" customWidth="1"/>
  </cols>
  <sheetData>
    <row r="1" spans="1:10" ht="25.5" customHeight="1">
      <c r="A1" s="792" t="s">
        <v>252</v>
      </c>
      <c r="B1" s="781"/>
      <c r="C1" s="781"/>
      <c r="D1" s="781"/>
      <c r="E1" s="781"/>
      <c r="F1" s="781"/>
      <c r="G1" s="781"/>
      <c r="H1" s="781"/>
      <c r="I1" s="781"/>
      <c r="J1" s="783"/>
    </row>
    <row r="2" spans="1:10" s="4" customFormat="1" ht="38.25" customHeight="1">
      <c r="A2" s="812" t="s">
        <v>350</v>
      </c>
      <c r="B2" s="814"/>
      <c r="C2" s="806" t="s">
        <v>46</v>
      </c>
      <c r="D2" s="806"/>
      <c r="E2" s="806"/>
      <c r="F2" s="806" t="s">
        <v>47</v>
      </c>
      <c r="G2" s="806"/>
      <c r="H2" s="806"/>
      <c r="I2" s="808" t="s">
        <v>48</v>
      </c>
      <c r="J2" s="810" t="s">
        <v>4</v>
      </c>
    </row>
    <row r="3" spans="1:10" s="4" customFormat="1" ht="25.5">
      <c r="A3" s="813"/>
      <c r="B3" s="815"/>
      <c r="C3" s="562" t="s">
        <v>50</v>
      </c>
      <c r="D3" s="562" t="s">
        <v>103</v>
      </c>
      <c r="E3" s="562" t="s">
        <v>104</v>
      </c>
      <c r="F3" s="562" t="s">
        <v>50</v>
      </c>
      <c r="G3" s="562" t="s">
        <v>103</v>
      </c>
      <c r="H3" s="562" t="s">
        <v>104</v>
      </c>
      <c r="I3" s="809"/>
      <c r="J3" s="811"/>
    </row>
    <row r="4" spans="1:10" s="2" customFormat="1" ht="15">
      <c r="A4" s="98" t="s">
        <v>203</v>
      </c>
      <c r="B4" s="99" t="s">
        <v>202</v>
      </c>
      <c r="C4" s="807"/>
      <c r="D4" s="807"/>
      <c r="E4" s="807"/>
      <c r="F4" s="807"/>
      <c r="G4" s="807"/>
      <c r="H4" s="807"/>
      <c r="I4" s="807"/>
      <c r="J4" s="9"/>
    </row>
    <row r="5" spans="1:10" ht="15">
      <c r="A5" s="124" t="s">
        <v>217</v>
      </c>
      <c r="B5" s="611" t="s">
        <v>204</v>
      </c>
      <c r="C5" s="612"/>
      <c r="D5" s="612"/>
      <c r="E5" s="612"/>
      <c r="F5" s="612"/>
      <c r="G5" s="612"/>
      <c r="H5" s="612"/>
      <c r="I5" s="612">
        <v>0</v>
      </c>
      <c r="J5" s="613">
        <v>0</v>
      </c>
    </row>
    <row r="6" spans="1:10" ht="15">
      <c r="A6" s="124" t="s">
        <v>218</v>
      </c>
      <c r="B6" s="611" t="s">
        <v>205</v>
      </c>
      <c r="C6" s="612">
        <v>5</v>
      </c>
      <c r="D6" s="612">
        <v>7</v>
      </c>
      <c r="E6" s="612">
        <v>12</v>
      </c>
      <c r="F6" s="612">
        <v>1</v>
      </c>
      <c r="G6" s="612">
        <v>3</v>
      </c>
      <c r="H6" s="612"/>
      <c r="I6" s="612">
        <v>0</v>
      </c>
      <c r="J6" s="613">
        <v>28</v>
      </c>
    </row>
    <row r="7" spans="1:10" ht="15">
      <c r="A7" s="124" t="s">
        <v>219</v>
      </c>
      <c r="B7" s="611" t="s">
        <v>206</v>
      </c>
      <c r="C7" s="612"/>
      <c r="D7" s="612"/>
      <c r="E7" s="612"/>
      <c r="F7" s="612"/>
      <c r="G7" s="612"/>
      <c r="H7" s="612"/>
      <c r="I7" s="612">
        <v>37</v>
      </c>
      <c r="J7" s="613">
        <v>37</v>
      </c>
    </row>
    <row r="8" spans="1:10" ht="15">
      <c r="A8" s="124" t="s">
        <v>220</v>
      </c>
      <c r="B8" s="611" t="s">
        <v>207</v>
      </c>
      <c r="C8" s="612"/>
      <c r="D8" s="612">
        <v>2</v>
      </c>
      <c r="E8" s="612">
        <v>2</v>
      </c>
      <c r="F8" s="612"/>
      <c r="G8" s="612"/>
      <c r="H8" s="612"/>
      <c r="I8" s="612">
        <v>16</v>
      </c>
      <c r="J8" s="613">
        <v>20</v>
      </c>
    </row>
    <row r="9" spans="1:10" ht="15">
      <c r="A9" s="124" t="s">
        <v>221</v>
      </c>
      <c r="B9" s="611" t="s">
        <v>208</v>
      </c>
      <c r="C9" s="612"/>
      <c r="D9" s="612"/>
      <c r="E9" s="612"/>
      <c r="F9" s="612"/>
      <c r="G9" s="612"/>
      <c r="H9" s="612"/>
      <c r="I9" s="612">
        <v>0</v>
      </c>
      <c r="J9" s="613">
        <v>0</v>
      </c>
    </row>
    <row r="10" spans="1:10" ht="15">
      <c r="A10" s="124" t="s">
        <v>222</v>
      </c>
      <c r="B10" s="611" t="s">
        <v>209</v>
      </c>
      <c r="C10" s="612"/>
      <c r="D10" s="612"/>
      <c r="E10" s="612"/>
      <c r="F10" s="612"/>
      <c r="G10" s="612"/>
      <c r="H10" s="612"/>
      <c r="I10" s="612">
        <v>12</v>
      </c>
      <c r="J10" s="613">
        <v>12</v>
      </c>
    </row>
    <row r="11" spans="1:10" ht="15">
      <c r="A11" s="124" t="s">
        <v>216</v>
      </c>
      <c r="B11" s="611" t="s">
        <v>210</v>
      </c>
      <c r="C11" s="612"/>
      <c r="D11" s="612"/>
      <c r="E11" s="612"/>
      <c r="F11" s="612"/>
      <c r="G11" s="612"/>
      <c r="H11" s="612"/>
      <c r="I11" s="612">
        <v>12</v>
      </c>
      <c r="J11" s="613">
        <v>12</v>
      </c>
    </row>
    <row r="12" spans="1:10" ht="15">
      <c r="A12" s="124" t="s">
        <v>223</v>
      </c>
      <c r="B12" s="611" t="s">
        <v>211</v>
      </c>
      <c r="C12" s="612"/>
      <c r="D12" s="612"/>
      <c r="E12" s="612"/>
      <c r="F12" s="612"/>
      <c r="G12" s="612"/>
      <c r="H12" s="612"/>
      <c r="I12" s="612">
        <v>0</v>
      </c>
      <c r="J12" s="613">
        <v>0</v>
      </c>
    </row>
    <row r="13" spans="1:10" ht="15">
      <c r="A13" s="124" t="s">
        <v>224</v>
      </c>
      <c r="B13" s="611" t="s">
        <v>212</v>
      </c>
      <c r="C13" s="612"/>
      <c r="D13" s="612"/>
      <c r="E13" s="612"/>
      <c r="F13" s="612"/>
      <c r="G13" s="612"/>
      <c r="H13" s="612"/>
      <c r="I13" s="612">
        <v>0</v>
      </c>
      <c r="J13" s="613">
        <v>0</v>
      </c>
    </row>
    <row r="14" spans="1:10" ht="15">
      <c r="A14" s="124" t="s">
        <v>225</v>
      </c>
      <c r="B14" s="611" t="s">
        <v>213</v>
      </c>
      <c r="C14" s="612"/>
      <c r="D14" s="612"/>
      <c r="E14" s="612">
        <v>2</v>
      </c>
      <c r="F14" s="612"/>
      <c r="G14" s="612"/>
      <c r="H14" s="612"/>
      <c r="I14" s="612">
        <v>24</v>
      </c>
      <c r="J14" s="613">
        <v>26</v>
      </c>
    </row>
    <row r="15" spans="1:10" ht="15">
      <c r="A15" s="124" t="s">
        <v>215</v>
      </c>
      <c r="B15" s="611" t="s">
        <v>214</v>
      </c>
      <c r="C15" s="614"/>
      <c r="D15" s="614"/>
      <c r="E15" s="614"/>
      <c r="F15" s="614"/>
      <c r="G15" s="614"/>
      <c r="H15" s="614"/>
      <c r="I15" s="614">
        <v>0</v>
      </c>
      <c r="J15" s="613">
        <v>0</v>
      </c>
    </row>
    <row r="16" spans="1:10" ht="13.5" thickBot="1">
      <c r="A16" s="615" t="s">
        <v>4</v>
      </c>
      <c r="B16" s="616" t="s">
        <v>82</v>
      </c>
      <c r="C16" s="617">
        <v>5</v>
      </c>
      <c r="D16" s="617">
        <v>9</v>
      </c>
      <c r="E16" s="617">
        <v>16</v>
      </c>
      <c r="F16" s="617">
        <v>1</v>
      </c>
      <c r="G16" s="617">
        <v>3</v>
      </c>
      <c r="H16" s="617">
        <v>0</v>
      </c>
      <c r="I16" s="617">
        <v>101</v>
      </c>
      <c r="J16" s="618">
        <v>135</v>
      </c>
    </row>
    <row r="18" ht="15">
      <c r="B18" s="1"/>
    </row>
  </sheetData>
  <sheetProtection password="CC4B" sheet="1" objects="1" scenarios="1"/>
  <mergeCells count="8">
    <mergeCell ref="A1:J1"/>
    <mergeCell ref="C2:E2"/>
    <mergeCell ref="F2:H2"/>
    <mergeCell ref="C4:I4"/>
    <mergeCell ref="I2:I3"/>
    <mergeCell ref="J2:J3"/>
    <mergeCell ref="A2:A3"/>
    <mergeCell ref="B2:B3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5:B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A16" sqref="A16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6.140625" style="1" customWidth="1"/>
    <col min="4" max="4" width="8.28125" style="1" customWidth="1"/>
    <col min="5" max="5" width="7.421875" style="1" bestFit="1" customWidth="1"/>
    <col min="6" max="6" width="6.00390625" style="1" customWidth="1"/>
    <col min="7" max="7" width="8.57421875" style="1" customWidth="1"/>
    <col min="8" max="8" width="7.421875" style="1" customWidth="1"/>
    <col min="9" max="9" width="7.00390625" style="1" customWidth="1"/>
    <col min="10" max="10" width="9.140625" style="1" customWidth="1"/>
    <col min="11" max="11" width="22.8515625" style="1" customWidth="1"/>
    <col min="12" max="16384" width="9.140625" style="1" customWidth="1"/>
  </cols>
  <sheetData>
    <row r="1" spans="1:11" ht="25.5" customHeight="1">
      <c r="A1" s="792" t="s">
        <v>237</v>
      </c>
      <c r="B1" s="781"/>
      <c r="C1" s="781"/>
      <c r="D1" s="781"/>
      <c r="E1" s="781"/>
      <c r="F1" s="781"/>
      <c r="G1" s="781"/>
      <c r="H1" s="781"/>
      <c r="I1" s="781"/>
      <c r="J1" s="781"/>
      <c r="K1" s="783"/>
    </row>
    <row r="2" spans="1:11" s="4" customFormat="1" ht="38.25" customHeight="1">
      <c r="A2" s="812" t="s">
        <v>350</v>
      </c>
      <c r="B2" s="822"/>
      <c r="C2" s="806" t="s">
        <v>46</v>
      </c>
      <c r="D2" s="806"/>
      <c r="E2" s="806"/>
      <c r="F2" s="806" t="s">
        <v>47</v>
      </c>
      <c r="G2" s="806"/>
      <c r="H2" s="806"/>
      <c r="I2" s="808" t="s">
        <v>48</v>
      </c>
      <c r="J2" s="818" t="s">
        <v>4</v>
      </c>
      <c r="K2" s="820" t="s">
        <v>49</v>
      </c>
    </row>
    <row r="3" spans="1:11" s="4" customFormat="1" ht="30.75" customHeight="1">
      <c r="A3" s="813"/>
      <c r="B3" s="823"/>
      <c r="C3" s="562" t="s">
        <v>50</v>
      </c>
      <c r="D3" s="562" t="s">
        <v>103</v>
      </c>
      <c r="E3" s="562" t="s">
        <v>104</v>
      </c>
      <c r="F3" s="562" t="s">
        <v>50</v>
      </c>
      <c r="G3" s="562" t="s">
        <v>103</v>
      </c>
      <c r="H3" s="562" t="s">
        <v>104</v>
      </c>
      <c r="I3" s="809"/>
      <c r="J3" s="819"/>
      <c r="K3" s="821"/>
    </row>
    <row r="4" spans="1:11" s="2" customFormat="1" ht="15">
      <c r="A4" s="619" t="s">
        <v>203</v>
      </c>
      <c r="B4" s="620" t="s">
        <v>202</v>
      </c>
      <c r="C4" s="817"/>
      <c r="D4" s="817"/>
      <c r="E4" s="817"/>
      <c r="F4" s="817"/>
      <c r="G4" s="817"/>
      <c r="H4" s="817"/>
      <c r="I4" s="817"/>
      <c r="J4" s="621"/>
      <c r="K4" s="622"/>
    </row>
    <row r="5" spans="1:11" ht="15">
      <c r="A5" s="124" t="s">
        <v>217</v>
      </c>
      <c r="B5" s="611" t="s">
        <v>204</v>
      </c>
      <c r="C5" s="612"/>
      <c r="D5" s="612"/>
      <c r="E5" s="612"/>
      <c r="F5" s="612"/>
      <c r="G5" s="612"/>
      <c r="H5" s="612"/>
      <c r="I5" s="612">
        <v>0</v>
      </c>
      <c r="J5" s="623"/>
      <c r="K5" s="624"/>
    </row>
    <row r="6" spans="1:11" ht="15">
      <c r="A6" s="124" t="s">
        <v>218</v>
      </c>
      <c r="B6" s="611" t="s">
        <v>205</v>
      </c>
      <c r="C6" s="612">
        <v>136</v>
      </c>
      <c r="D6" s="612">
        <v>195</v>
      </c>
      <c r="E6" s="612">
        <v>1142</v>
      </c>
      <c r="F6" s="612">
        <v>10</v>
      </c>
      <c r="G6" s="612">
        <v>172</v>
      </c>
      <c r="H6" s="612"/>
      <c r="I6" s="612">
        <v>0</v>
      </c>
      <c r="J6" s="623">
        <v>1655</v>
      </c>
      <c r="K6" s="624">
        <v>197</v>
      </c>
    </row>
    <row r="7" spans="1:11" ht="15">
      <c r="A7" s="124" t="s">
        <v>219</v>
      </c>
      <c r="B7" s="611" t="s">
        <v>206</v>
      </c>
      <c r="C7" s="612"/>
      <c r="D7" s="612"/>
      <c r="E7" s="612"/>
      <c r="F7" s="612"/>
      <c r="G7" s="612"/>
      <c r="H7" s="612"/>
      <c r="I7" s="612">
        <v>1066</v>
      </c>
      <c r="J7" s="623"/>
      <c r="K7" s="624"/>
    </row>
    <row r="8" spans="1:11" ht="15">
      <c r="A8" s="124" t="s">
        <v>220</v>
      </c>
      <c r="B8" s="611" t="s">
        <v>207</v>
      </c>
      <c r="C8" s="612"/>
      <c r="D8" s="612">
        <v>48</v>
      </c>
      <c r="E8" s="612">
        <v>4</v>
      </c>
      <c r="F8" s="612"/>
      <c r="G8" s="612"/>
      <c r="H8" s="612"/>
      <c r="I8" s="612">
        <v>167</v>
      </c>
      <c r="J8" s="623"/>
      <c r="K8" s="624"/>
    </row>
    <row r="9" spans="1:11" ht="15">
      <c r="A9" s="124" t="s">
        <v>221</v>
      </c>
      <c r="B9" s="611" t="s">
        <v>208</v>
      </c>
      <c r="C9" s="612"/>
      <c r="D9" s="612"/>
      <c r="E9" s="612"/>
      <c r="F9" s="612"/>
      <c r="G9" s="612"/>
      <c r="H9" s="612"/>
      <c r="I9" s="612">
        <v>0</v>
      </c>
      <c r="J9" s="623"/>
      <c r="K9" s="624"/>
    </row>
    <row r="10" spans="1:11" ht="15">
      <c r="A10" s="124" t="s">
        <v>222</v>
      </c>
      <c r="B10" s="611" t="s">
        <v>209</v>
      </c>
      <c r="C10" s="612"/>
      <c r="D10" s="612"/>
      <c r="E10" s="612"/>
      <c r="F10" s="612"/>
      <c r="G10" s="612"/>
      <c r="H10" s="612"/>
      <c r="I10" s="612">
        <v>885</v>
      </c>
      <c r="J10" s="623"/>
      <c r="K10" s="624"/>
    </row>
    <row r="11" spans="1:11" ht="15">
      <c r="A11" s="124" t="s">
        <v>216</v>
      </c>
      <c r="B11" s="611" t="s">
        <v>210</v>
      </c>
      <c r="C11" s="612"/>
      <c r="D11" s="612"/>
      <c r="E11" s="612"/>
      <c r="F11" s="612"/>
      <c r="G11" s="612"/>
      <c r="H11" s="612"/>
      <c r="I11" s="612">
        <v>116</v>
      </c>
      <c r="J11" s="623"/>
      <c r="K11" s="624"/>
    </row>
    <row r="12" spans="1:11" ht="15">
      <c r="A12" s="124" t="s">
        <v>223</v>
      </c>
      <c r="B12" s="611" t="s">
        <v>211</v>
      </c>
      <c r="C12" s="612"/>
      <c r="D12" s="612"/>
      <c r="E12" s="612"/>
      <c r="F12" s="612"/>
      <c r="G12" s="612"/>
      <c r="H12" s="612"/>
      <c r="I12" s="612">
        <v>0</v>
      </c>
      <c r="J12" s="623"/>
      <c r="K12" s="624"/>
    </row>
    <row r="13" spans="1:11" ht="15">
      <c r="A13" s="124" t="s">
        <v>224</v>
      </c>
      <c r="B13" s="611" t="s">
        <v>212</v>
      </c>
      <c r="C13" s="612"/>
      <c r="D13" s="612"/>
      <c r="E13" s="612"/>
      <c r="F13" s="612"/>
      <c r="G13" s="612"/>
      <c r="H13" s="612"/>
      <c r="I13" s="612">
        <v>0</v>
      </c>
      <c r="J13" s="623"/>
      <c r="K13" s="624"/>
    </row>
    <row r="14" spans="1:11" ht="15">
      <c r="A14" s="124" t="s">
        <v>225</v>
      </c>
      <c r="B14" s="611" t="s">
        <v>213</v>
      </c>
      <c r="C14" s="612"/>
      <c r="D14" s="612"/>
      <c r="E14" s="612">
        <v>39</v>
      </c>
      <c r="F14" s="612"/>
      <c r="G14" s="612"/>
      <c r="H14" s="612"/>
      <c r="I14" s="612">
        <v>454</v>
      </c>
      <c r="J14" s="623"/>
      <c r="K14" s="624">
        <v>38</v>
      </c>
    </row>
    <row r="15" spans="1:11" ht="15">
      <c r="A15" s="124" t="s">
        <v>215</v>
      </c>
      <c r="B15" s="611" t="s">
        <v>214</v>
      </c>
      <c r="C15" s="614"/>
      <c r="D15" s="614"/>
      <c r="E15" s="614"/>
      <c r="F15" s="614"/>
      <c r="G15" s="614"/>
      <c r="H15" s="614"/>
      <c r="I15" s="614">
        <v>0</v>
      </c>
      <c r="J15" s="625"/>
      <c r="K15" s="626"/>
    </row>
    <row r="16" spans="1:11" ht="13.5" thickBot="1">
      <c r="A16" s="615" t="s">
        <v>4</v>
      </c>
      <c r="B16" s="616" t="s">
        <v>82</v>
      </c>
      <c r="C16" s="617">
        <v>136</v>
      </c>
      <c r="D16" s="617">
        <v>243</v>
      </c>
      <c r="E16" s="617">
        <v>1185</v>
      </c>
      <c r="F16" s="617">
        <v>10</v>
      </c>
      <c r="G16" s="617">
        <v>172</v>
      </c>
      <c r="H16" s="617"/>
      <c r="I16" s="617">
        <v>1611</v>
      </c>
      <c r="J16" s="617">
        <v>1655</v>
      </c>
      <c r="K16" s="618">
        <v>235</v>
      </c>
    </row>
    <row r="18" spans="1:11" ht="30" customHeight="1">
      <c r="A18" s="816"/>
      <c r="B18" s="816"/>
      <c r="C18" s="816"/>
      <c r="D18" s="816"/>
      <c r="E18" s="816"/>
      <c r="F18" s="816"/>
      <c r="G18" s="816"/>
      <c r="H18" s="816"/>
      <c r="I18" s="816"/>
      <c r="J18" s="816"/>
      <c r="K18" s="816"/>
    </row>
  </sheetData>
  <sheetProtection password="CC4B" sheet="1" objects="1" scenarios="1"/>
  <mergeCells count="10">
    <mergeCell ref="A18:K18"/>
    <mergeCell ref="C4:I4"/>
    <mergeCell ref="A1:K1"/>
    <mergeCell ref="C2:E2"/>
    <mergeCell ref="F2:H2"/>
    <mergeCell ref="I2:I3"/>
    <mergeCell ref="J2:J3"/>
    <mergeCell ref="K2:K3"/>
    <mergeCell ref="A2:A3"/>
    <mergeCell ref="B2:B3"/>
  </mergeCells>
  <printOptions/>
  <pageMargins left="0.7" right="0.7" top="0.75" bottom="0.75" header="0.3" footer="0.3"/>
  <pageSetup horizontalDpi="600" verticalDpi="600" orientation="landscape" paperSize="9" r:id="rId1"/>
  <ignoredErrors>
    <ignoredError sqref="B5:B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C28" sqref="C28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12.57421875" style="1" customWidth="1"/>
    <col min="4" max="4" width="8.8515625" style="1" customWidth="1"/>
    <col min="5" max="5" width="7.421875" style="1" bestFit="1" customWidth="1"/>
    <col min="6" max="6" width="7.421875" style="1" customWidth="1"/>
    <col min="7" max="7" width="12.57421875" style="1" customWidth="1"/>
    <col min="8" max="8" width="9.28125" style="1" customWidth="1"/>
    <col min="9" max="9" width="7.421875" style="1" customWidth="1"/>
    <col min="10" max="16384" width="9.140625" style="1" customWidth="1"/>
  </cols>
  <sheetData>
    <row r="1" spans="1:10" ht="25.5" customHeight="1">
      <c r="A1" s="792" t="s">
        <v>240</v>
      </c>
      <c r="B1" s="781"/>
      <c r="C1" s="781"/>
      <c r="D1" s="781"/>
      <c r="E1" s="781"/>
      <c r="F1" s="781"/>
      <c r="G1" s="781"/>
      <c r="H1" s="781"/>
      <c r="I1" s="781"/>
      <c r="J1" s="783"/>
    </row>
    <row r="2" spans="1:10" s="4" customFormat="1" ht="15" customHeight="1">
      <c r="A2" s="812" t="s">
        <v>350</v>
      </c>
      <c r="B2" s="822"/>
      <c r="C2" s="806" t="s">
        <v>238</v>
      </c>
      <c r="D2" s="806"/>
      <c r="E2" s="806"/>
      <c r="F2" s="810" t="s">
        <v>4</v>
      </c>
      <c r="G2" s="824" t="s">
        <v>241</v>
      </c>
      <c r="H2" s="806"/>
      <c r="I2" s="806"/>
      <c r="J2" s="825" t="s">
        <v>4</v>
      </c>
    </row>
    <row r="3" spans="1:10" s="4" customFormat="1" ht="45" customHeight="1">
      <c r="A3" s="813"/>
      <c r="B3" s="823"/>
      <c r="C3" s="562" t="s">
        <v>239</v>
      </c>
      <c r="D3" s="562" t="s">
        <v>242</v>
      </c>
      <c r="E3" s="116" t="s">
        <v>48</v>
      </c>
      <c r="F3" s="811"/>
      <c r="G3" s="560" t="s">
        <v>239</v>
      </c>
      <c r="H3" s="562" t="s">
        <v>242</v>
      </c>
      <c r="I3" s="116" t="s">
        <v>48</v>
      </c>
      <c r="J3" s="826"/>
    </row>
    <row r="4" spans="1:10" s="2" customFormat="1" ht="15">
      <c r="A4" s="98" t="s">
        <v>203</v>
      </c>
      <c r="B4" s="620" t="s">
        <v>202</v>
      </c>
      <c r="C4" s="627"/>
      <c r="D4" s="627"/>
      <c r="E4" s="627"/>
      <c r="F4" s="628"/>
      <c r="G4" s="629"/>
      <c r="H4" s="627"/>
      <c r="I4" s="627"/>
      <c r="J4" s="628"/>
    </row>
    <row r="5" spans="1:10" ht="15">
      <c r="A5" s="49" t="s">
        <v>217</v>
      </c>
      <c r="B5" s="611" t="s">
        <v>204</v>
      </c>
      <c r="C5" s="612"/>
      <c r="D5" s="612"/>
      <c r="E5" s="612"/>
      <c r="F5" s="613">
        <f>SUM(C5:E5)</f>
        <v>0</v>
      </c>
      <c r="G5" s="630"/>
      <c r="H5" s="612"/>
      <c r="I5" s="612"/>
      <c r="J5" s="613"/>
    </row>
    <row r="6" spans="1:10" ht="15">
      <c r="A6" s="49" t="s">
        <v>218</v>
      </c>
      <c r="B6" s="611" t="s">
        <v>205</v>
      </c>
      <c r="C6" s="612"/>
      <c r="D6" s="612"/>
      <c r="E6" s="612"/>
      <c r="F6" s="613">
        <f aca="true" t="shared" si="0" ref="F6:F16">SUM(C6:E6)</f>
        <v>0</v>
      </c>
      <c r="G6" s="630"/>
      <c r="H6" s="612"/>
      <c r="I6" s="612"/>
      <c r="J6" s="613"/>
    </row>
    <row r="7" spans="1:10" ht="15">
      <c r="A7" s="49" t="s">
        <v>219</v>
      </c>
      <c r="B7" s="611" t="s">
        <v>206</v>
      </c>
      <c r="C7" s="612"/>
      <c r="D7" s="612"/>
      <c r="E7" s="612"/>
      <c r="F7" s="613">
        <f t="shared" si="0"/>
        <v>0</v>
      </c>
      <c r="G7" s="630"/>
      <c r="H7" s="612"/>
      <c r="I7" s="612"/>
      <c r="J7" s="613"/>
    </row>
    <row r="8" spans="1:10" ht="15">
      <c r="A8" s="49" t="s">
        <v>220</v>
      </c>
      <c r="B8" s="611" t="s">
        <v>207</v>
      </c>
      <c r="C8" s="612"/>
      <c r="D8" s="612"/>
      <c r="E8" s="612"/>
      <c r="F8" s="613">
        <f t="shared" si="0"/>
        <v>0</v>
      </c>
      <c r="G8" s="630"/>
      <c r="H8" s="612"/>
      <c r="I8" s="612"/>
      <c r="J8" s="613"/>
    </row>
    <row r="9" spans="1:10" ht="15">
      <c r="A9" s="49" t="s">
        <v>221</v>
      </c>
      <c r="B9" s="611" t="s">
        <v>208</v>
      </c>
      <c r="C9" s="612"/>
      <c r="D9" s="612"/>
      <c r="E9" s="612"/>
      <c r="F9" s="613">
        <f t="shared" si="0"/>
        <v>0</v>
      </c>
      <c r="G9" s="630"/>
      <c r="H9" s="612"/>
      <c r="I9" s="612"/>
      <c r="J9" s="613"/>
    </row>
    <row r="10" spans="1:10" ht="15">
      <c r="A10" s="49" t="s">
        <v>222</v>
      </c>
      <c r="B10" s="611" t="s">
        <v>209</v>
      </c>
      <c r="C10" s="612"/>
      <c r="D10" s="612"/>
      <c r="E10" s="612"/>
      <c r="F10" s="613">
        <f t="shared" si="0"/>
        <v>0</v>
      </c>
      <c r="G10" s="630"/>
      <c r="H10" s="612"/>
      <c r="I10" s="612"/>
      <c r="J10" s="613"/>
    </row>
    <row r="11" spans="1:10" ht="15">
      <c r="A11" s="49" t="s">
        <v>216</v>
      </c>
      <c r="B11" s="611" t="s">
        <v>210</v>
      </c>
      <c r="C11" s="612"/>
      <c r="D11" s="612"/>
      <c r="E11" s="612"/>
      <c r="F11" s="613">
        <f t="shared" si="0"/>
        <v>0</v>
      </c>
      <c r="G11" s="630"/>
      <c r="H11" s="612"/>
      <c r="I11" s="612"/>
      <c r="J11" s="613"/>
    </row>
    <row r="12" spans="1:10" ht="15">
      <c r="A12" s="49" t="s">
        <v>223</v>
      </c>
      <c r="B12" s="611" t="s">
        <v>211</v>
      </c>
      <c r="C12" s="612"/>
      <c r="D12" s="612"/>
      <c r="E12" s="612"/>
      <c r="F12" s="613">
        <f t="shared" si="0"/>
        <v>0</v>
      </c>
      <c r="G12" s="630"/>
      <c r="H12" s="612"/>
      <c r="I12" s="612"/>
      <c r="J12" s="613"/>
    </row>
    <row r="13" spans="1:10" ht="15">
      <c r="A13" s="49" t="s">
        <v>224</v>
      </c>
      <c r="B13" s="611" t="s">
        <v>212</v>
      </c>
      <c r="C13" s="612"/>
      <c r="D13" s="612"/>
      <c r="E13" s="612"/>
      <c r="F13" s="613">
        <f t="shared" si="0"/>
        <v>0</v>
      </c>
      <c r="G13" s="630"/>
      <c r="H13" s="612"/>
      <c r="I13" s="612"/>
      <c r="J13" s="613"/>
    </row>
    <row r="14" spans="1:10" ht="15">
      <c r="A14" s="49" t="s">
        <v>225</v>
      </c>
      <c r="B14" s="611" t="s">
        <v>213</v>
      </c>
      <c r="C14" s="612"/>
      <c r="D14" s="612"/>
      <c r="E14" s="612"/>
      <c r="F14" s="613">
        <f t="shared" si="0"/>
        <v>0</v>
      </c>
      <c r="G14" s="630"/>
      <c r="H14" s="612"/>
      <c r="I14" s="612"/>
      <c r="J14" s="613"/>
    </row>
    <row r="15" spans="1:10" ht="15">
      <c r="A15" s="49" t="s">
        <v>215</v>
      </c>
      <c r="B15" s="611" t="s">
        <v>214</v>
      </c>
      <c r="C15" s="614"/>
      <c r="D15" s="614"/>
      <c r="E15" s="614"/>
      <c r="F15" s="631">
        <f t="shared" si="0"/>
        <v>0</v>
      </c>
      <c r="G15" s="632"/>
      <c r="H15" s="614"/>
      <c r="I15" s="614"/>
      <c r="J15" s="631"/>
    </row>
    <row r="16" spans="1:10" ht="13.5" thickBot="1">
      <c r="A16" s="12" t="s">
        <v>4</v>
      </c>
      <c r="B16" s="634" t="s">
        <v>82</v>
      </c>
      <c r="C16" s="617">
        <f>SUM(C5:C15)</f>
        <v>0</v>
      </c>
      <c r="D16" s="617">
        <f aca="true" t="shared" si="1" ref="D16:E16">SUM(D5:D15)</f>
        <v>0</v>
      </c>
      <c r="E16" s="617">
        <f t="shared" si="1"/>
        <v>0</v>
      </c>
      <c r="F16" s="618">
        <f t="shared" si="0"/>
        <v>0</v>
      </c>
      <c r="G16" s="633"/>
      <c r="H16" s="617"/>
      <c r="I16" s="617"/>
      <c r="J16" s="618"/>
    </row>
    <row r="18" spans="1:10" ht="30" customHeight="1">
      <c r="A18" s="816"/>
      <c r="B18" s="816"/>
      <c r="C18" s="816"/>
      <c r="D18" s="816"/>
      <c r="E18" s="816"/>
      <c r="F18" s="816"/>
      <c r="G18" s="816"/>
      <c r="H18" s="816"/>
      <c r="I18" s="816"/>
      <c r="J18" s="816"/>
    </row>
  </sheetData>
  <sheetProtection password="CC4B" sheet="1" objects="1" scenarios="1"/>
  <mergeCells count="8">
    <mergeCell ref="A18:J18"/>
    <mergeCell ref="F2:F3"/>
    <mergeCell ref="A1:J1"/>
    <mergeCell ref="C2:E2"/>
    <mergeCell ref="G2:I2"/>
    <mergeCell ref="A2:A3"/>
    <mergeCell ref="B2:B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workbookViewId="0" topLeftCell="A1">
      <selection activeCell="A1" sqref="A1:K1"/>
    </sheetView>
  </sheetViews>
  <sheetFormatPr defaultColWidth="9.140625" defaultRowHeight="15"/>
  <cols>
    <col min="1" max="1" width="47.8515625" style="2" customWidth="1"/>
    <col min="2" max="2" width="6.71093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1" ht="18.75">
      <c r="A1" s="829" t="s">
        <v>149</v>
      </c>
      <c r="B1" s="830"/>
      <c r="C1" s="830"/>
      <c r="D1" s="830"/>
      <c r="E1" s="830"/>
      <c r="F1" s="830"/>
      <c r="G1" s="830"/>
      <c r="H1" s="830"/>
      <c r="I1" s="830"/>
      <c r="J1" s="830"/>
      <c r="K1" s="804"/>
    </row>
    <row r="2" spans="1:11" ht="12.75" customHeight="1">
      <c r="A2" s="796" t="s">
        <v>261</v>
      </c>
      <c r="B2" s="808"/>
      <c r="C2" s="806" t="s">
        <v>0</v>
      </c>
      <c r="D2" s="806"/>
      <c r="E2" s="806" t="s">
        <v>2</v>
      </c>
      <c r="F2" s="806"/>
      <c r="G2" s="806" t="s">
        <v>1</v>
      </c>
      <c r="H2" s="806"/>
      <c r="I2" s="832" t="s">
        <v>3</v>
      </c>
      <c r="J2" s="824"/>
      <c r="K2" s="810" t="s">
        <v>4</v>
      </c>
    </row>
    <row r="3" spans="1:11" ht="12.75" customHeight="1" thickBot="1">
      <c r="A3" s="788"/>
      <c r="B3" s="831"/>
      <c r="C3" s="638" t="s">
        <v>7</v>
      </c>
      <c r="D3" s="638" t="s">
        <v>8</v>
      </c>
      <c r="E3" s="638" t="s">
        <v>7</v>
      </c>
      <c r="F3" s="638" t="s">
        <v>8</v>
      </c>
      <c r="G3" s="638" t="s">
        <v>7</v>
      </c>
      <c r="H3" s="638" t="s">
        <v>8</v>
      </c>
      <c r="I3" s="638" t="s">
        <v>7</v>
      </c>
      <c r="J3" s="638" t="s">
        <v>8</v>
      </c>
      <c r="K3" s="779"/>
    </row>
    <row r="4" spans="1:11" ht="12.75" customHeight="1">
      <c r="A4" s="789" t="s">
        <v>262</v>
      </c>
      <c r="B4" s="833"/>
      <c r="C4" s="833"/>
      <c r="D4" s="833"/>
      <c r="E4" s="833"/>
      <c r="F4" s="833"/>
      <c r="G4" s="833"/>
      <c r="H4" s="833"/>
      <c r="I4" s="833"/>
      <c r="J4" s="833"/>
      <c r="K4" s="834"/>
    </row>
    <row r="5" spans="1:11" ht="12.75" customHeight="1">
      <c r="A5" s="203" t="s">
        <v>203</v>
      </c>
      <c r="B5" s="204" t="s">
        <v>202</v>
      </c>
      <c r="C5" s="797"/>
      <c r="D5" s="798"/>
      <c r="E5" s="798"/>
      <c r="F5" s="798"/>
      <c r="G5" s="798"/>
      <c r="H5" s="798"/>
      <c r="I5" s="798"/>
      <c r="J5" s="798"/>
      <c r="K5" s="799"/>
    </row>
    <row r="6" spans="1:11" ht="12.75" customHeight="1">
      <c r="A6" s="202" t="s">
        <v>217</v>
      </c>
      <c r="B6" s="205" t="s">
        <v>204</v>
      </c>
      <c r="C6" s="190"/>
      <c r="D6" s="190"/>
      <c r="E6" s="190"/>
      <c r="F6" s="190"/>
      <c r="G6" s="190"/>
      <c r="H6" s="190"/>
      <c r="I6" s="190"/>
      <c r="J6" s="197"/>
      <c r="K6" s="192">
        <v>0</v>
      </c>
    </row>
    <row r="7" spans="1:11" ht="12.75" customHeight="1">
      <c r="A7" s="202" t="s">
        <v>218</v>
      </c>
      <c r="B7" s="205" t="s">
        <v>205</v>
      </c>
      <c r="C7" s="190"/>
      <c r="D7" s="190"/>
      <c r="E7" s="190"/>
      <c r="F7" s="190"/>
      <c r="G7" s="190"/>
      <c r="H7" s="190"/>
      <c r="I7" s="190"/>
      <c r="J7" s="197"/>
      <c r="K7" s="192">
        <v>0</v>
      </c>
    </row>
    <row r="8" spans="1:11" ht="12.75" customHeight="1">
      <c r="A8" s="202" t="s">
        <v>219</v>
      </c>
      <c r="B8" s="205" t="s">
        <v>206</v>
      </c>
      <c r="C8" s="190"/>
      <c r="D8" s="190"/>
      <c r="E8" s="190"/>
      <c r="F8" s="190"/>
      <c r="G8" s="190"/>
      <c r="H8" s="190"/>
      <c r="I8" s="190"/>
      <c r="J8" s="197"/>
      <c r="K8" s="192">
        <v>0</v>
      </c>
    </row>
    <row r="9" spans="1:11" ht="12.75" customHeight="1">
      <c r="A9" s="202" t="s">
        <v>220</v>
      </c>
      <c r="B9" s="205" t="s">
        <v>207</v>
      </c>
      <c r="C9" s="190">
        <v>268</v>
      </c>
      <c r="D9" s="190">
        <v>112</v>
      </c>
      <c r="E9" s="190"/>
      <c r="F9" s="190"/>
      <c r="G9" s="190">
        <v>83</v>
      </c>
      <c r="H9" s="190"/>
      <c r="I9" s="190">
        <v>29</v>
      </c>
      <c r="J9" s="197">
        <v>13</v>
      </c>
      <c r="K9" s="192">
        <v>505</v>
      </c>
    </row>
    <row r="10" spans="1:11" ht="12.75" customHeight="1">
      <c r="A10" s="202" t="s">
        <v>221</v>
      </c>
      <c r="B10" s="205" t="s">
        <v>208</v>
      </c>
      <c r="C10" s="190">
        <v>180</v>
      </c>
      <c r="D10" s="190">
        <v>92</v>
      </c>
      <c r="E10" s="190"/>
      <c r="F10" s="190"/>
      <c r="G10" s="190">
        <v>44</v>
      </c>
      <c r="H10" s="190"/>
      <c r="I10" s="190"/>
      <c r="J10" s="197"/>
      <c r="K10" s="192">
        <v>316</v>
      </c>
    </row>
    <row r="11" spans="1:11" ht="12.75" customHeight="1">
      <c r="A11" s="202" t="s">
        <v>222</v>
      </c>
      <c r="B11" s="205" t="s">
        <v>209</v>
      </c>
      <c r="C11" s="190"/>
      <c r="D11" s="190"/>
      <c r="E11" s="190"/>
      <c r="F11" s="190"/>
      <c r="G11" s="190"/>
      <c r="H11" s="190"/>
      <c r="I11" s="190"/>
      <c r="J11" s="197"/>
      <c r="K11" s="192">
        <v>0</v>
      </c>
    </row>
    <row r="12" spans="1:11" ht="12.75" customHeight="1">
      <c r="A12" s="202" t="s">
        <v>216</v>
      </c>
      <c r="B12" s="205" t="s">
        <v>210</v>
      </c>
      <c r="C12" s="190"/>
      <c r="D12" s="190"/>
      <c r="E12" s="190"/>
      <c r="F12" s="190"/>
      <c r="G12" s="190"/>
      <c r="H12" s="190"/>
      <c r="I12" s="190"/>
      <c r="J12" s="197"/>
      <c r="K12" s="192">
        <v>0</v>
      </c>
    </row>
    <row r="13" spans="1:11" ht="12.75" customHeight="1">
      <c r="A13" s="202" t="s">
        <v>223</v>
      </c>
      <c r="B13" s="205" t="s">
        <v>211</v>
      </c>
      <c r="C13" s="190"/>
      <c r="D13" s="190"/>
      <c r="E13" s="190"/>
      <c r="F13" s="190"/>
      <c r="G13" s="190"/>
      <c r="H13" s="190"/>
      <c r="I13" s="190"/>
      <c r="J13" s="197"/>
      <c r="K13" s="192">
        <v>0</v>
      </c>
    </row>
    <row r="14" spans="1:11" ht="12.75" customHeight="1">
      <c r="A14" s="202" t="s">
        <v>224</v>
      </c>
      <c r="B14" s="205" t="s">
        <v>212</v>
      </c>
      <c r="C14" s="190"/>
      <c r="D14" s="190"/>
      <c r="E14" s="190"/>
      <c r="F14" s="190"/>
      <c r="G14" s="190"/>
      <c r="H14" s="190"/>
      <c r="I14" s="190"/>
      <c r="J14" s="197"/>
      <c r="K14" s="192">
        <v>0</v>
      </c>
    </row>
    <row r="15" spans="1:11" ht="12.75" customHeight="1">
      <c r="A15" s="202" t="s">
        <v>225</v>
      </c>
      <c r="B15" s="205" t="s">
        <v>213</v>
      </c>
      <c r="C15" s="190">
        <v>242</v>
      </c>
      <c r="D15" s="190">
        <v>208</v>
      </c>
      <c r="E15" s="190"/>
      <c r="F15" s="190"/>
      <c r="G15" s="190">
        <v>2</v>
      </c>
      <c r="H15" s="190"/>
      <c r="I15" s="190"/>
      <c r="J15" s="197"/>
      <c r="K15" s="192">
        <v>452</v>
      </c>
    </row>
    <row r="16" spans="1:11" ht="12.75" customHeight="1">
      <c r="A16" s="202" t="s">
        <v>215</v>
      </c>
      <c r="B16" s="205" t="s">
        <v>214</v>
      </c>
      <c r="C16" s="190"/>
      <c r="D16" s="190"/>
      <c r="E16" s="190"/>
      <c r="F16" s="190"/>
      <c r="G16" s="190"/>
      <c r="H16" s="190"/>
      <c r="I16" s="190"/>
      <c r="J16" s="197"/>
      <c r="K16" s="192">
        <v>0</v>
      </c>
    </row>
    <row r="17" spans="1:11" ht="12.75" customHeight="1">
      <c r="A17" s="182" t="s">
        <v>81</v>
      </c>
      <c r="B17" s="569" t="s">
        <v>82</v>
      </c>
      <c r="C17" s="58">
        <v>690</v>
      </c>
      <c r="D17" s="58">
        <v>412</v>
      </c>
      <c r="E17" s="58">
        <v>0</v>
      </c>
      <c r="F17" s="58">
        <v>0</v>
      </c>
      <c r="G17" s="58">
        <v>129</v>
      </c>
      <c r="H17" s="58">
        <v>0</v>
      </c>
      <c r="I17" s="58">
        <v>29</v>
      </c>
      <c r="J17" s="58">
        <v>13</v>
      </c>
      <c r="K17" s="635">
        <v>1273</v>
      </c>
    </row>
    <row r="18" spans="1:11" ht="12.75" customHeight="1">
      <c r="A18" s="202" t="s">
        <v>299</v>
      </c>
      <c r="B18" s="206" t="s">
        <v>82</v>
      </c>
      <c r="C18" s="190">
        <v>476</v>
      </c>
      <c r="D18" s="190">
        <v>299</v>
      </c>
      <c r="E18" s="190"/>
      <c r="F18" s="190"/>
      <c r="G18" s="190">
        <v>93</v>
      </c>
      <c r="H18" s="190"/>
      <c r="I18" s="190">
        <v>15</v>
      </c>
      <c r="J18" s="190">
        <v>4</v>
      </c>
      <c r="K18" s="194">
        <v>887</v>
      </c>
    </row>
    <row r="19" spans="1:11" ht="12.75" customHeight="1">
      <c r="A19" s="202" t="s">
        <v>300</v>
      </c>
      <c r="B19" s="206" t="s">
        <v>82</v>
      </c>
      <c r="C19" s="190">
        <v>21</v>
      </c>
      <c r="D19" s="190">
        <v>5</v>
      </c>
      <c r="E19" s="190"/>
      <c r="F19" s="190"/>
      <c r="G19" s="190">
        <v>3</v>
      </c>
      <c r="H19" s="190"/>
      <c r="I19" s="190">
        <v>2</v>
      </c>
      <c r="J19" s="190">
        <v>4</v>
      </c>
      <c r="K19" s="194">
        <v>35</v>
      </c>
    </row>
    <row r="20" spans="1:11" ht="12.75" customHeight="1">
      <c r="A20" s="770" t="s">
        <v>263</v>
      </c>
      <c r="B20" s="827"/>
      <c r="C20" s="827"/>
      <c r="D20" s="827"/>
      <c r="E20" s="827"/>
      <c r="F20" s="827"/>
      <c r="G20" s="827"/>
      <c r="H20" s="827"/>
      <c r="I20" s="827"/>
      <c r="J20" s="827"/>
      <c r="K20" s="828"/>
    </row>
    <row r="21" spans="1:11" ht="12.75" customHeight="1">
      <c r="A21" s="203" t="s">
        <v>203</v>
      </c>
      <c r="B21" s="204" t="s">
        <v>202</v>
      </c>
      <c r="C21" s="797"/>
      <c r="D21" s="798"/>
      <c r="E21" s="798"/>
      <c r="F21" s="798"/>
      <c r="G21" s="798"/>
      <c r="H21" s="798"/>
      <c r="I21" s="798"/>
      <c r="J21" s="798"/>
      <c r="K21" s="799"/>
    </row>
    <row r="22" spans="1:11" ht="12.75" customHeight="1">
      <c r="A22" s="202" t="s">
        <v>217</v>
      </c>
      <c r="B22" s="205" t="s">
        <v>204</v>
      </c>
      <c r="C22" s="190"/>
      <c r="D22" s="190"/>
      <c r="E22" s="190"/>
      <c r="F22" s="190"/>
      <c r="G22" s="190"/>
      <c r="H22" s="190"/>
      <c r="I22" s="190"/>
      <c r="J22" s="197"/>
      <c r="K22" s="192">
        <v>0</v>
      </c>
    </row>
    <row r="23" spans="1:11" ht="12.75" customHeight="1">
      <c r="A23" s="202" t="s">
        <v>218</v>
      </c>
      <c r="B23" s="205" t="s">
        <v>205</v>
      </c>
      <c r="C23" s="190"/>
      <c r="D23" s="190"/>
      <c r="E23" s="190"/>
      <c r="F23" s="190"/>
      <c r="G23" s="190"/>
      <c r="H23" s="190"/>
      <c r="I23" s="190"/>
      <c r="J23" s="197"/>
      <c r="K23" s="192">
        <v>0</v>
      </c>
    </row>
    <row r="24" spans="1:11" ht="12.75" customHeight="1">
      <c r="A24" s="202" t="s">
        <v>219</v>
      </c>
      <c r="B24" s="205" t="s">
        <v>206</v>
      </c>
      <c r="C24" s="190"/>
      <c r="D24" s="190"/>
      <c r="E24" s="190"/>
      <c r="F24" s="190"/>
      <c r="G24" s="190"/>
      <c r="H24" s="190"/>
      <c r="I24" s="190"/>
      <c r="J24" s="197"/>
      <c r="K24" s="192">
        <v>0</v>
      </c>
    </row>
    <row r="25" spans="1:11" ht="12.75" customHeight="1">
      <c r="A25" s="202" t="s">
        <v>220</v>
      </c>
      <c r="B25" s="205" t="s">
        <v>207</v>
      </c>
      <c r="C25" s="190"/>
      <c r="D25" s="190"/>
      <c r="E25" s="190"/>
      <c r="F25" s="190"/>
      <c r="G25" s="190"/>
      <c r="H25" s="190"/>
      <c r="I25" s="190"/>
      <c r="J25" s="197"/>
      <c r="K25" s="192">
        <v>0</v>
      </c>
    </row>
    <row r="26" spans="1:11" ht="12.75" customHeight="1">
      <c r="A26" s="202" t="s">
        <v>221</v>
      </c>
      <c r="B26" s="205" t="s">
        <v>208</v>
      </c>
      <c r="C26" s="190"/>
      <c r="D26" s="190"/>
      <c r="E26" s="190"/>
      <c r="F26" s="190"/>
      <c r="G26" s="190"/>
      <c r="H26" s="190"/>
      <c r="I26" s="190"/>
      <c r="J26" s="197"/>
      <c r="K26" s="192">
        <v>0</v>
      </c>
    </row>
    <row r="27" spans="1:11" ht="12.75" customHeight="1">
      <c r="A27" s="202" t="s">
        <v>222</v>
      </c>
      <c r="B27" s="205" t="s">
        <v>209</v>
      </c>
      <c r="C27" s="190"/>
      <c r="D27" s="190"/>
      <c r="E27" s="190"/>
      <c r="F27" s="190"/>
      <c r="G27" s="190"/>
      <c r="H27" s="190"/>
      <c r="I27" s="190"/>
      <c r="J27" s="197"/>
      <c r="K27" s="192">
        <v>0</v>
      </c>
    </row>
    <row r="28" spans="1:11" ht="12.75" customHeight="1">
      <c r="A28" s="202" t="s">
        <v>216</v>
      </c>
      <c r="B28" s="205" t="s">
        <v>210</v>
      </c>
      <c r="C28" s="190"/>
      <c r="D28" s="190"/>
      <c r="E28" s="190"/>
      <c r="F28" s="190"/>
      <c r="G28" s="190"/>
      <c r="H28" s="190"/>
      <c r="I28" s="190"/>
      <c r="J28" s="197"/>
      <c r="K28" s="192">
        <v>0</v>
      </c>
    </row>
    <row r="29" spans="1:11" ht="12.75" customHeight="1">
      <c r="A29" s="202" t="s">
        <v>223</v>
      </c>
      <c r="B29" s="205" t="s">
        <v>211</v>
      </c>
      <c r="C29" s="190">
        <v>320</v>
      </c>
      <c r="D29" s="190">
        <v>125</v>
      </c>
      <c r="E29" s="190"/>
      <c r="F29" s="190"/>
      <c r="G29" s="190">
        <v>44</v>
      </c>
      <c r="H29" s="190">
        <v>44</v>
      </c>
      <c r="I29" s="190">
        <v>14</v>
      </c>
      <c r="J29" s="197">
        <v>17</v>
      </c>
      <c r="K29" s="192">
        <v>564</v>
      </c>
    </row>
    <row r="30" spans="1:11" ht="12.75" customHeight="1">
      <c r="A30" s="202" t="s">
        <v>224</v>
      </c>
      <c r="B30" s="205" t="s">
        <v>212</v>
      </c>
      <c r="C30" s="190"/>
      <c r="D30" s="190"/>
      <c r="E30" s="190"/>
      <c r="F30" s="190"/>
      <c r="G30" s="190"/>
      <c r="H30" s="190"/>
      <c r="I30" s="190"/>
      <c r="J30" s="197"/>
      <c r="K30" s="192">
        <v>0</v>
      </c>
    </row>
    <row r="31" spans="1:11" ht="12.75" customHeight="1">
      <c r="A31" s="202" t="s">
        <v>225</v>
      </c>
      <c r="B31" s="205" t="s">
        <v>213</v>
      </c>
      <c r="C31" s="190"/>
      <c r="D31" s="190"/>
      <c r="E31" s="190"/>
      <c r="F31" s="190"/>
      <c r="G31" s="190"/>
      <c r="H31" s="190"/>
      <c r="I31" s="190"/>
      <c r="J31" s="197"/>
      <c r="K31" s="192">
        <v>0</v>
      </c>
    </row>
    <row r="32" spans="1:11" ht="12.75" customHeight="1">
      <c r="A32" s="202" t="s">
        <v>215</v>
      </c>
      <c r="B32" s="205" t="s">
        <v>214</v>
      </c>
      <c r="C32" s="190"/>
      <c r="D32" s="190"/>
      <c r="E32" s="190"/>
      <c r="F32" s="190"/>
      <c r="G32" s="190"/>
      <c r="H32" s="190"/>
      <c r="I32" s="190"/>
      <c r="J32" s="197"/>
      <c r="K32" s="192">
        <v>0</v>
      </c>
    </row>
    <row r="33" spans="1:11" ht="12.75" customHeight="1">
      <c r="A33" s="182" t="s">
        <v>81</v>
      </c>
      <c r="B33" s="569" t="s">
        <v>82</v>
      </c>
      <c r="C33" s="58">
        <v>320</v>
      </c>
      <c r="D33" s="58">
        <v>125</v>
      </c>
      <c r="E33" s="58">
        <v>0</v>
      </c>
      <c r="F33" s="58">
        <v>0</v>
      </c>
      <c r="G33" s="58">
        <v>44</v>
      </c>
      <c r="H33" s="58">
        <v>44</v>
      </c>
      <c r="I33" s="58">
        <v>14</v>
      </c>
      <c r="J33" s="58">
        <v>17</v>
      </c>
      <c r="K33" s="635">
        <v>564</v>
      </c>
    </row>
    <row r="34" spans="1:11" ht="12.75" customHeight="1">
      <c r="A34" s="202" t="s">
        <v>301</v>
      </c>
      <c r="B34" s="206" t="s">
        <v>82</v>
      </c>
      <c r="C34" s="190">
        <v>26</v>
      </c>
      <c r="D34" s="190">
        <v>8</v>
      </c>
      <c r="E34" s="190"/>
      <c r="F34" s="190"/>
      <c r="G34" s="190">
        <v>2</v>
      </c>
      <c r="H34" s="190">
        <v>4</v>
      </c>
      <c r="I34" s="190">
        <v>2</v>
      </c>
      <c r="J34" s="190">
        <v>5</v>
      </c>
      <c r="K34" s="194">
        <v>47</v>
      </c>
    </row>
    <row r="35" spans="1:11" ht="12.75" customHeight="1">
      <c r="A35" s="202" t="s">
        <v>302</v>
      </c>
      <c r="B35" s="206" t="s">
        <v>82</v>
      </c>
      <c r="C35" s="190">
        <v>34</v>
      </c>
      <c r="D35" s="190">
        <v>3</v>
      </c>
      <c r="E35" s="190"/>
      <c r="F35" s="190"/>
      <c r="G35" s="190">
        <v>0</v>
      </c>
      <c r="H35" s="190">
        <v>1</v>
      </c>
      <c r="I35" s="190">
        <v>0</v>
      </c>
      <c r="J35" s="190">
        <v>0</v>
      </c>
      <c r="K35" s="194">
        <v>38</v>
      </c>
    </row>
    <row r="36" spans="1:11" ht="12.75" customHeight="1">
      <c r="A36" s="770" t="s">
        <v>264</v>
      </c>
      <c r="B36" s="827"/>
      <c r="C36" s="827"/>
      <c r="D36" s="827"/>
      <c r="E36" s="827"/>
      <c r="F36" s="827"/>
      <c r="G36" s="827"/>
      <c r="H36" s="827"/>
      <c r="I36" s="827"/>
      <c r="J36" s="827"/>
      <c r="K36" s="828"/>
    </row>
    <row r="37" spans="1:11" ht="12.75" customHeight="1">
      <c r="A37" s="203" t="s">
        <v>203</v>
      </c>
      <c r="B37" s="204" t="s">
        <v>202</v>
      </c>
      <c r="C37" s="797"/>
      <c r="D37" s="798"/>
      <c r="E37" s="798"/>
      <c r="F37" s="798"/>
      <c r="G37" s="798"/>
      <c r="H37" s="798"/>
      <c r="I37" s="798"/>
      <c r="J37" s="798"/>
      <c r="K37" s="799"/>
    </row>
    <row r="38" spans="1:11" ht="12.75" customHeight="1">
      <c r="A38" s="202" t="s">
        <v>217</v>
      </c>
      <c r="B38" s="205" t="s">
        <v>204</v>
      </c>
      <c r="C38" s="190"/>
      <c r="D38" s="190"/>
      <c r="E38" s="190"/>
      <c r="F38" s="190"/>
      <c r="G38" s="190"/>
      <c r="H38" s="190"/>
      <c r="I38" s="190"/>
      <c r="J38" s="197"/>
      <c r="K38" s="192">
        <v>0</v>
      </c>
    </row>
    <row r="39" spans="1:11" ht="12.75" customHeight="1">
      <c r="A39" s="202" t="s">
        <v>218</v>
      </c>
      <c r="B39" s="205" t="s">
        <v>205</v>
      </c>
      <c r="C39" s="190"/>
      <c r="D39" s="190"/>
      <c r="E39" s="190"/>
      <c r="F39" s="190"/>
      <c r="G39" s="190"/>
      <c r="H39" s="190"/>
      <c r="I39" s="190"/>
      <c r="J39" s="197"/>
      <c r="K39" s="192">
        <v>0</v>
      </c>
    </row>
    <row r="40" spans="1:11" ht="12.75" customHeight="1">
      <c r="A40" s="202" t="s">
        <v>219</v>
      </c>
      <c r="B40" s="205" t="s">
        <v>206</v>
      </c>
      <c r="C40" s="190">
        <v>235</v>
      </c>
      <c r="D40" s="190"/>
      <c r="E40" s="190"/>
      <c r="F40" s="190"/>
      <c r="G40" s="190">
        <v>106</v>
      </c>
      <c r="H40" s="190"/>
      <c r="I40" s="190">
        <v>21</v>
      </c>
      <c r="J40" s="197">
        <v>20</v>
      </c>
      <c r="K40" s="192">
        <v>382</v>
      </c>
    </row>
    <row r="41" spans="1:11" ht="12.75" customHeight="1">
      <c r="A41" s="202" t="s">
        <v>220</v>
      </c>
      <c r="B41" s="205" t="s">
        <v>207</v>
      </c>
      <c r="C41" s="190"/>
      <c r="D41" s="190"/>
      <c r="E41" s="190"/>
      <c r="F41" s="190"/>
      <c r="G41" s="190"/>
      <c r="H41" s="190"/>
      <c r="I41" s="190"/>
      <c r="J41" s="197"/>
      <c r="K41" s="192">
        <v>0</v>
      </c>
    </row>
    <row r="42" spans="1:11" ht="12.75" customHeight="1">
      <c r="A42" s="202" t="s">
        <v>221</v>
      </c>
      <c r="B42" s="205" t="s">
        <v>208</v>
      </c>
      <c r="C42" s="190"/>
      <c r="D42" s="190"/>
      <c r="E42" s="190"/>
      <c r="F42" s="190"/>
      <c r="G42" s="190"/>
      <c r="H42" s="190"/>
      <c r="I42" s="190"/>
      <c r="J42" s="197"/>
      <c r="K42" s="192">
        <v>0</v>
      </c>
    </row>
    <row r="43" spans="1:11" ht="12.75" customHeight="1">
      <c r="A43" s="202" t="s">
        <v>222</v>
      </c>
      <c r="B43" s="205" t="s">
        <v>209</v>
      </c>
      <c r="C43" s="190"/>
      <c r="D43" s="190"/>
      <c r="E43" s="190"/>
      <c r="F43" s="190"/>
      <c r="G43" s="190"/>
      <c r="H43" s="190"/>
      <c r="I43" s="190"/>
      <c r="J43" s="197"/>
      <c r="K43" s="192">
        <v>0</v>
      </c>
    </row>
    <row r="44" spans="1:11" ht="12.75" customHeight="1">
      <c r="A44" s="202" t="s">
        <v>216</v>
      </c>
      <c r="B44" s="205" t="s">
        <v>210</v>
      </c>
      <c r="C44" s="190"/>
      <c r="D44" s="190"/>
      <c r="E44" s="190"/>
      <c r="F44" s="190"/>
      <c r="G44" s="190"/>
      <c r="H44" s="190"/>
      <c r="I44" s="190"/>
      <c r="J44" s="197"/>
      <c r="K44" s="192">
        <v>0</v>
      </c>
    </row>
    <row r="45" spans="1:11" ht="12.75" customHeight="1">
      <c r="A45" s="202" t="s">
        <v>223</v>
      </c>
      <c r="B45" s="205" t="s">
        <v>211</v>
      </c>
      <c r="C45" s="190"/>
      <c r="D45" s="190"/>
      <c r="E45" s="190"/>
      <c r="F45" s="190"/>
      <c r="G45" s="190"/>
      <c r="H45" s="190"/>
      <c r="I45" s="190"/>
      <c r="J45" s="197"/>
      <c r="K45" s="192">
        <v>0</v>
      </c>
    </row>
    <row r="46" spans="1:11" ht="12.75" customHeight="1">
      <c r="A46" s="202" t="s">
        <v>224</v>
      </c>
      <c r="B46" s="205" t="s">
        <v>212</v>
      </c>
      <c r="C46" s="190"/>
      <c r="D46" s="190"/>
      <c r="E46" s="190"/>
      <c r="F46" s="190"/>
      <c r="G46" s="190"/>
      <c r="H46" s="190"/>
      <c r="I46" s="190"/>
      <c r="J46" s="197"/>
      <c r="K46" s="192">
        <v>0</v>
      </c>
    </row>
    <row r="47" spans="1:11" ht="12.75" customHeight="1">
      <c r="A47" s="202" t="s">
        <v>225</v>
      </c>
      <c r="B47" s="205" t="s">
        <v>213</v>
      </c>
      <c r="C47" s="190"/>
      <c r="D47" s="190"/>
      <c r="E47" s="190"/>
      <c r="F47" s="190"/>
      <c r="G47" s="190"/>
      <c r="H47" s="190"/>
      <c r="I47" s="190"/>
      <c r="J47" s="197"/>
      <c r="K47" s="192">
        <v>0</v>
      </c>
    </row>
    <row r="48" spans="1:11" ht="12.75" customHeight="1">
      <c r="A48" s="202" t="s">
        <v>215</v>
      </c>
      <c r="B48" s="205" t="s">
        <v>214</v>
      </c>
      <c r="C48" s="190"/>
      <c r="D48" s="190"/>
      <c r="E48" s="190"/>
      <c r="F48" s="190"/>
      <c r="G48" s="190"/>
      <c r="H48" s="190"/>
      <c r="I48" s="190"/>
      <c r="J48" s="197"/>
      <c r="K48" s="192">
        <v>0</v>
      </c>
    </row>
    <row r="49" spans="1:11" ht="12.75" customHeight="1">
      <c r="A49" s="182" t="s">
        <v>81</v>
      </c>
      <c r="B49" s="569" t="s">
        <v>82</v>
      </c>
      <c r="C49" s="58">
        <v>235</v>
      </c>
      <c r="D49" s="58">
        <v>0</v>
      </c>
      <c r="E49" s="58">
        <v>0</v>
      </c>
      <c r="F49" s="58">
        <v>0</v>
      </c>
      <c r="G49" s="58">
        <v>106</v>
      </c>
      <c r="H49" s="58">
        <v>0</v>
      </c>
      <c r="I49" s="58">
        <v>21</v>
      </c>
      <c r="J49" s="58">
        <v>20</v>
      </c>
      <c r="K49" s="635">
        <v>382</v>
      </c>
    </row>
    <row r="50" spans="1:11" ht="12.75" customHeight="1">
      <c r="A50" s="202" t="s">
        <v>303</v>
      </c>
      <c r="B50" s="206" t="s">
        <v>82</v>
      </c>
      <c r="C50" s="190">
        <v>153</v>
      </c>
      <c r="D50" s="190"/>
      <c r="E50" s="190"/>
      <c r="F50" s="190"/>
      <c r="G50" s="190">
        <v>81</v>
      </c>
      <c r="H50" s="190"/>
      <c r="I50" s="190">
        <v>12</v>
      </c>
      <c r="J50" s="190">
        <v>10</v>
      </c>
      <c r="K50" s="194">
        <v>256</v>
      </c>
    </row>
    <row r="51" spans="1:11" ht="12.75" customHeight="1">
      <c r="A51" s="202" t="s">
        <v>304</v>
      </c>
      <c r="B51" s="206" t="s">
        <v>82</v>
      </c>
      <c r="C51" s="190">
        <v>47</v>
      </c>
      <c r="D51" s="190"/>
      <c r="E51" s="190"/>
      <c r="F51" s="190"/>
      <c r="G51" s="190">
        <v>22</v>
      </c>
      <c r="H51" s="190"/>
      <c r="I51" s="190">
        <v>6</v>
      </c>
      <c r="J51" s="190">
        <v>3</v>
      </c>
      <c r="K51" s="194">
        <v>78</v>
      </c>
    </row>
    <row r="52" spans="1:11" ht="12.75" customHeight="1">
      <c r="A52" s="770" t="s">
        <v>265</v>
      </c>
      <c r="B52" s="827"/>
      <c r="C52" s="827"/>
      <c r="D52" s="827"/>
      <c r="E52" s="827"/>
      <c r="F52" s="827"/>
      <c r="G52" s="827"/>
      <c r="H52" s="827"/>
      <c r="I52" s="827"/>
      <c r="J52" s="827"/>
      <c r="K52" s="828"/>
    </row>
    <row r="53" spans="1:11" ht="12.75" customHeight="1">
      <c r="A53" s="203" t="s">
        <v>203</v>
      </c>
      <c r="B53" s="204" t="s">
        <v>202</v>
      </c>
      <c r="C53" s="797"/>
      <c r="D53" s="798"/>
      <c r="E53" s="798"/>
      <c r="F53" s="798"/>
      <c r="G53" s="798"/>
      <c r="H53" s="798"/>
      <c r="I53" s="798"/>
      <c r="J53" s="798"/>
      <c r="K53" s="799"/>
    </row>
    <row r="54" spans="1:11" ht="12.75" customHeight="1">
      <c r="A54" s="202" t="s">
        <v>217</v>
      </c>
      <c r="B54" s="205" t="s">
        <v>204</v>
      </c>
      <c r="C54" s="190"/>
      <c r="D54" s="190"/>
      <c r="E54" s="190"/>
      <c r="F54" s="190"/>
      <c r="G54" s="190"/>
      <c r="H54" s="190"/>
      <c r="I54" s="190"/>
      <c r="J54" s="197"/>
      <c r="K54" s="192">
        <v>0</v>
      </c>
    </row>
    <row r="55" spans="1:11" ht="12.75" customHeight="1">
      <c r="A55" s="202" t="s">
        <v>218</v>
      </c>
      <c r="B55" s="205" t="s">
        <v>205</v>
      </c>
      <c r="C55" s="190"/>
      <c r="D55" s="190"/>
      <c r="E55" s="190"/>
      <c r="F55" s="190"/>
      <c r="G55" s="190">
        <v>21</v>
      </c>
      <c r="H55" s="190">
        <v>39</v>
      </c>
      <c r="I55" s="190"/>
      <c r="J55" s="197"/>
      <c r="K55" s="192">
        <v>60</v>
      </c>
    </row>
    <row r="56" spans="1:11" ht="12.75" customHeight="1">
      <c r="A56" s="202" t="s">
        <v>219</v>
      </c>
      <c r="B56" s="205" t="s">
        <v>206</v>
      </c>
      <c r="C56" s="190"/>
      <c r="D56" s="190"/>
      <c r="E56" s="190"/>
      <c r="F56" s="190"/>
      <c r="G56" s="190"/>
      <c r="H56" s="190"/>
      <c r="I56" s="190"/>
      <c r="J56" s="197"/>
      <c r="K56" s="192">
        <v>0</v>
      </c>
    </row>
    <row r="57" spans="1:11" ht="12.75" customHeight="1">
      <c r="A57" s="202" t="s">
        <v>220</v>
      </c>
      <c r="B57" s="205" t="s">
        <v>207</v>
      </c>
      <c r="C57" s="190"/>
      <c r="D57" s="190"/>
      <c r="E57" s="190"/>
      <c r="F57" s="190"/>
      <c r="G57" s="190"/>
      <c r="H57" s="190"/>
      <c r="I57" s="190"/>
      <c r="J57" s="197"/>
      <c r="K57" s="192">
        <v>0</v>
      </c>
    </row>
    <row r="58" spans="1:11" ht="12.75" customHeight="1">
      <c r="A58" s="202" t="s">
        <v>221</v>
      </c>
      <c r="B58" s="205" t="s">
        <v>208</v>
      </c>
      <c r="C58" s="190"/>
      <c r="D58" s="190"/>
      <c r="E58" s="190"/>
      <c r="F58" s="190"/>
      <c r="G58" s="190">
        <v>26</v>
      </c>
      <c r="H58" s="190">
        <v>48</v>
      </c>
      <c r="I58" s="190"/>
      <c r="J58" s="197"/>
      <c r="K58" s="192">
        <v>74</v>
      </c>
    </row>
    <row r="59" spans="1:11" ht="12.75" customHeight="1">
      <c r="A59" s="202" t="s">
        <v>222</v>
      </c>
      <c r="B59" s="205" t="s">
        <v>209</v>
      </c>
      <c r="C59" s="190"/>
      <c r="D59" s="190"/>
      <c r="E59" s="190"/>
      <c r="F59" s="190"/>
      <c r="G59" s="190"/>
      <c r="H59" s="190"/>
      <c r="I59" s="190"/>
      <c r="J59" s="197"/>
      <c r="K59" s="192">
        <v>0</v>
      </c>
    </row>
    <row r="60" spans="1:11" ht="12.75" customHeight="1">
      <c r="A60" s="202" t="s">
        <v>216</v>
      </c>
      <c r="B60" s="205" t="s">
        <v>210</v>
      </c>
      <c r="C60" s="190"/>
      <c r="D60" s="190"/>
      <c r="E60" s="190"/>
      <c r="F60" s="190"/>
      <c r="G60" s="190"/>
      <c r="H60" s="190"/>
      <c r="I60" s="190"/>
      <c r="J60" s="197"/>
      <c r="K60" s="192">
        <v>0</v>
      </c>
    </row>
    <row r="61" spans="1:11" ht="12.75" customHeight="1">
      <c r="A61" s="202" t="s">
        <v>223</v>
      </c>
      <c r="B61" s="205" t="s">
        <v>211</v>
      </c>
      <c r="C61" s="190"/>
      <c r="D61" s="190"/>
      <c r="E61" s="190"/>
      <c r="F61" s="190"/>
      <c r="G61" s="190"/>
      <c r="H61" s="190"/>
      <c r="I61" s="190"/>
      <c r="J61" s="197"/>
      <c r="K61" s="192">
        <v>0</v>
      </c>
    </row>
    <row r="62" spans="1:11" ht="12.75" customHeight="1">
      <c r="A62" s="202" t="s">
        <v>224</v>
      </c>
      <c r="B62" s="205" t="s">
        <v>212</v>
      </c>
      <c r="C62" s="190"/>
      <c r="D62" s="190"/>
      <c r="E62" s="190"/>
      <c r="F62" s="190"/>
      <c r="G62" s="190"/>
      <c r="H62" s="190"/>
      <c r="I62" s="190"/>
      <c r="J62" s="197"/>
      <c r="K62" s="192">
        <v>0</v>
      </c>
    </row>
    <row r="63" spans="1:11" ht="12.75" customHeight="1">
      <c r="A63" s="202" t="s">
        <v>225</v>
      </c>
      <c r="B63" s="205" t="s">
        <v>213</v>
      </c>
      <c r="C63" s="190">
        <v>600</v>
      </c>
      <c r="D63" s="190">
        <v>348</v>
      </c>
      <c r="E63" s="190"/>
      <c r="F63" s="190"/>
      <c r="G63" s="190"/>
      <c r="H63" s="190"/>
      <c r="I63" s="190"/>
      <c r="J63" s="197"/>
      <c r="K63" s="192">
        <v>948</v>
      </c>
    </row>
    <row r="64" spans="1:11" ht="12.75" customHeight="1">
      <c r="A64" s="202" t="s">
        <v>215</v>
      </c>
      <c r="B64" s="205" t="s">
        <v>214</v>
      </c>
      <c r="C64" s="190"/>
      <c r="D64" s="190"/>
      <c r="E64" s="190"/>
      <c r="F64" s="190"/>
      <c r="G64" s="190"/>
      <c r="H64" s="190"/>
      <c r="I64" s="190"/>
      <c r="J64" s="197"/>
      <c r="K64" s="192">
        <v>0</v>
      </c>
    </row>
    <row r="65" spans="1:11" ht="12.75" customHeight="1">
      <c r="A65" s="182" t="s">
        <v>81</v>
      </c>
      <c r="B65" s="569" t="s">
        <v>82</v>
      </c>
      <c r="C65" s="58">
        <v>600</v>
      </c>
      <c r="D65" s="58">
        <v>348</v>
      </c>
      <c r="E65" s="58">
        <v>0</v>
      </c>
      <c r="F65" s="58">
        <v>0</v>
      </c>
      <c r="G65" s="58">
        <v>47</v>
      </c>
      <c r="H65" s="58">
        <v>87</v>
      </c>
      <c r="I65" s="58">
        <v>0</v>
      </c>
      <c r="J65" s="58">
        <v>0</v>
      </c>
      <c r="K65" s="635">
        <v>1082</v>
      </c>
    </row>
    <row r="66" spans="1:11" ht="12.75" customHeight="1">
      <c r="A66" s="202" t="s">
        <v>305</v>
      </c>
      <c r="B66" s="206" t="s">
        <v>82</v>
      </c>
      <c r="C66" s="190">
        <v>478</v>
      </c>
      <c r="D66" s="190">
        <v>283</v>
      </c>
      <c r="E66" s="190"/>
      <c r="F66" s="190"/>
      <c r="G66" s="190">
        <v>43</v>
      </c>
      <c r="H66" s="190">
        <v>78</v>
      </c>
      <c r="I66" s="190"/>
      <c r="J66" s="190"/>
      <c r="K66" s="194">
        <v>882</v>
      </c>
    </row>
    <row r="67" spans="1:11" ht="12.75" customHeight="1">
      <c r="A67" s="202" t="s">
        <v>306</v>
      </c>
      <c r="B67" s="206" t="s">
        <v>82</v>
      </c>
      <c r="C67" s="190">
        <v>44</v>
      </c>
      <c r="D67" s="190">
        <v>17</v>
      </c>
      <c r="E67" s="190"/>
      <c r="F67" s="190"/>
      <c r="G67" s="190">
        <v>0</v>
      </c>
      <c r="H67" s="190">
        <v>5</v>
      </c>
      <c r="I67" s="190"/>
      <c r="J67" s="190"/>
      <c r="K67" s="194">
        <v>66</v>
      </c>
    </row>
    <row r="68" spans="1:11" ht="12.75" customHeight="1">
      <c r="A68" s="836" t="s">
        <v>266</v>
      </c>
      <c r="B68" s="837"/>
      <c r="C68" s="837"/>
      <c r="D68" s="837"/>
      <c r="E68" s="837"/>
      <c r="F68" s="837"/>
      <c r="G68" s="837"/>
      <c r="H68" s="837"/>
      <c r="I68" s="837"/>
      <c r="J68" s="837"/>
      <c r="K68" s="838"/>
    </row>
    <row r="69" spans="1:11" ht="12.75" customHeight="1">
      <c r="A69" s="203" t="s">
        <v>203</v>
      </c>
      <c r="B69" s="204" t="s">
        <v>202</v>
      </c>
      <c r="C69" s="797"/>
      <c r="D69" s="798"/>
      <c r="E69" s="798"/>
      <c r="F69" s="798"/>
      <c r="G69" s="798"/>
      <c r="H69" s="798"/>
      <c r="I69" s="798"/>
      <c r="J69" s="798"/>
      <c r="K69" s="799"/>
    </row>
    <row r="70" spans="1:11" ht="12.75" customHeight="1">
      <c r="A70" s="202" t="s">
        <v>217</v>
      </c>
      <c r="B70" s="205" t="s">
        <v>204</v>
      </c>
      <c r="C70" s="190"/>
      <c r="D70" s="190"/>
      <c r="E70" s="190"/>
      <c r="F70" s="190"/>
      <c r="G70" s="190"/>
      <c r="H70" s="190"/>
      <c r="I70" s="190"/>
      <c r="J70" s="197"/>
      <c r="K70" s="192">
        <v>0</v>
      </c>
    </row>
    <row r="71" spans="1:11" ht="12.75" customHeight="1">
      <c r="A71" s="202" t="s">
        <v>218</v>
      </c>
      <c r="B71" s="205" t="s">
        <v>205</v>
      </c>
      <c r="C71" s="190"/>
      <c r="D71" s="190"/>
      <c r="E71" s="190"/>
      <c r="F71" s="190"/>
      <c r="G71" s="190"/>
      <c r="H71" s="190"/>
      <c r="I71" s="190"/>
      <c r="J71" s="197"/>
      <c r="K71" s="192">
        <v>0</v>
      </c>
    </row>
    <row r="72" spans="1:11" ht="12.75" customHeight="1">
      <c r="A72" s="202" t="s">
        <v>219</v>
      </c>
      <c r="B72" s="205" t="s">
        <v>206</v>
      </c>
      <c r="C72" s="190"/>
      <c r="D72" s="190"/>
      <c r="E72" s="190"/>
      <c r="F72" s="190"/>
      <c r="G72" s="190"/>
      <c r="H72" s="190"/>
      <c r="I72" s="190"/>
      <c r="J72" s="197"/>
      <c r="K72" s="192">
        <v>0</v>
      </c>
    </row>
    <row r="73" spans="1:11" ht="12.75" customHeight="1">
      <c r="A73" s="202" t="s">
        <v>220</v>
      </c>
      <c r="B73" s="205" t="s">
        <v>207</v>
      </c>
      <c r="C73" s="190"/>
      <c r="D73" s="190"/>
      <c r="E73" s="190"/>
      <c r="F73" s="190"/>
      <c r="G73" s="190"/>
      <c r="H73" s="190"/>
      <c r="I73" s="190"/>
      <c r="J73" s="197"/>
      <c r="K73" s="192">
        <v>0</v>
      </c>
    </row>
    <row r="74" spans="1:11" ht="12.75" customHeight="1">
      <c r="A74" s="202" t="s">
        <v>221</v>
      </c>
      <c r="B74" s="205" t="s">
        <v>208</v>
      </c>
      <c r="C74" s="190"/>
      <c r="D74" s="190"/>
      <c r="E74" s="190"/>
      <c r="F74" s="190"/>
      <c r="G74" s="190"/>
      <c r="H74" s="190"/>
      <c r="I74" s="190"/>
      <c r="J74" s="197"/>
      <c r="K74" s="192">
        <v>0</v>
      </c>
    </row>
    <row r="75" spans="1:11" ht="12.75" customHeight="1">
      <c r="A75" s="202" t="s">
        <v>222</v>
      </c>
      <c r="B75" s="205" t="s">
        <v>209</v>
      </c>
      <c r="C75" s="190">
        <v>177</v>
      </c>
      <c r="D75" s="190">
        <v>99</v>
      </c>
      <c r="E75" s="190"/>
      <c r="F75" s="190"/>
      <c r="G75" s="190">
        <v>6</v>
      </c>
      <c r="H75" s="190">
        <v>30</v>
      </c>
      <c r="I75" s="190">
        <v>19</v>
      </c>
      <c r="J75" s="197">
        <v>0</v>
      </c>
      <c r="K75" s="192">
        <v>331</v>
      </c>
    </row>
    <row r="76" spans="1:11" ht="12.75" customHeight="1">
      <c r="A76" s="202" t="s">
        <v>216</v>
      </c>
      <c r="B76" s="205" t="s">
        <v>210</v>
      </c>
      <c r="C76" s="190"/>
      <c r="D76" s="190"/>
      <c r="E76" s="190"/>
      <c r="F76" s="190"/>
      <c r="G76" s="190"/>
      <c r="H76" s="190"/>
      <c r="I76" s="190"/>
      <c r="J76" s="197"/>
      <c r="K76" s="192">
        <v>0</v>
      </c>
    </row>
    <row r="77" spans="1:11" ht="12.75" customHeight="1">
      <c r="A77" s="202" t="s">
        <v>223</v>
      </c>
      <c r="B77" s="205" t="s">
        <v>211</v>
      </c>
      <c r="C77" s="190"/>
      <c r="D77" s="190"/>
      <c r="E77" s="190"/>
      <c r="F77" s="190"/>
      <c r="G77" s="190">
        <v>19</v>
      </c>
      <c r="H77" s="190"/>
      <c r="I77" s="190"/>
      <c r="J77" s="197"/>
      <c r="K77" s="192">
        <v>19</v>
      </c>
    </row>
    <row r="78" spans="1:11" ht="12.75" customHeight="1">
      <c r="A78" s="202" t="s">
        <v>224</v>
      </c>
      <c r="B78" s="205" t="s">
        <v>212</v>
      </c>
      <c r="C78" s="190"/>
      <c r="D78" s="190"/>
      <c r="E78" s="190"/>
      <c r="F78" s="190"/>
      <c r="G78" s="190"/>
      <c r="H78" s="190"/>
      <c r="I78" s="190"/>
      <c r="J78" s="197"/>
      <c r="K78" s="192">
        <v>0</v>
      </c>
    </row>
    <row r="79" spans="1:11" ht="12.75" customHeight="1">
      <c r="A79" s="202" t="s">
        <v>225</v>
      </c>
      <c r="B79" s="205" t="s">
        <v>213</v>
      </c>
      <c r="C79" s="190"/>
      <c r="D79" s="190"/>
      <c r="E79" s="190"/>
      <c r="F79" s="190"/>
      <c r="G79" s="190"/>
      <c r="H79" s="190"/>
      <c r="I79" s="190"/>
      <c r="J79" s="197"/>
      <c r="K79" s="192">
        <v>0</v>
      </c>
    </row>
    <row r="80" spans="1:11" ht="12.75" customHeight="1">
      <c r="A80" s="202" t="s">
        <v>215</v>
      </c>
      <c r="B80" s="205" t="s">
        <v>214</v>
      </c>
      <c r="C80" s="190"/>
      <c r="D80" s="190"/>
      <c r="E80" s="190"/>
      <c r="F80" s="190"/>
      <c r="G80" s="190"/>
      <c r="H80" s="190"/>
      <c r="I80" s="190"/>
      <c r="J80" s="197"/>
      <c r="K80" s="192">
        <v>0</v>
      </c>
    </row>
    <row r="81" spans="1:11" ht="12.75" customHeight="1">
      <c r="A81" s="182" t="s">
        <v>81</v>
      </c>
      <c r="B81" s="569" t="s">
        <v>82</v>
      </c>
      <c r="C81" s="58">
        <v>177</v>
      </c>
      <c r="D81" s="58">
        <v>99</v>
      </c>
      <c r="E81" s="58">
        <v>0</v>
      </c>
      <c r="F81" s="58">
        <v>0</v>
      </c>
      <c r="G81" s="58">
        <v>25</v>
      </c>
      <c r="H81" s="58">
        <v>30</v>
      </c>
      <c r="I81" s="58">
        <v>19</v>
      </c>
      <c r="J81" s="58">
        <v>0</v>
      </c>
      <c r="K81" s="635">
        <v>350</v>
      </c>
    </row>
    <row r="82" spans="1:11" ht="12.75" customHeight="1">
      <c r="A82" s="202" t="s">
        <v>307</v>
      </c>
      <c r="B82" s="206" t="s">
        <v>82</v>
      </c>
      <c r="C82" s="190">
        <v>92</v>
      </c>
      <c r="D82" s="190">
        <v>45</v>
      </c>
      <c r="E82" s="190"/>
      <c r="F82" s="190"/>
      <c r="G82" s="190">
        <v>10</v>
      </c>
      <c r="H82" s="190">
        <v>21</v>
      </c>
      <c r="I82" s="190">
        <v>6</v>
      </c>
      <c r="J82" s="190">
        <v>0</v>
      </c>
      <c r="K82" s="194">
        <v>174</v>
      </c>
    </row>
    <row r="83" spans="1:11" ht="12.75" customHeight="1">
      <c r="A83" s="202" t="s">
        <v>308</v>
      </c>
      <c r="B83" s="206" t="s">
        <v>82</v>
      </c>
      <c r="C83" s="190">
        <v>9</v>
      </c>
      <c r="D83" s="190">
        <v>1</v>
      </c>
      <c r="E83" s="190"/>
      <c r="F83" s="190"/>
      <c r="G83" s="190">
        <v>1</v>
      </c>
      <c r="H83" s="190">
        <v>0</v>
      </c>
      <c r="I83" s="190">
        <v>7</v>
      </c>
      <c r="J83" s="190">
        <v>0</v>
      </c>
      <c r="K83" s="194">
        <v>18</v>
      </c>
    </row>
    <row r="84" spans="1:11" ht="12.75" customHeight="1">
      <c r="A84" s="770" t="s">
        <v>267</v>
      </c>
      <c r="B84" s="827"/>
      <c r="C84" s="827"/>
      <c r="D84" s="827"/>
      <c r="E84" s="827"/>
      <c r="F84" s="827"/>
      <c r="G84" s="827"/>
      <c r="H84" s="827"/>
      <c r="I84" s="827"/>
      <c r="J84" s="827"/>
      <c r="K84" s="828"/>
    </row>
    <row r="85" spans="1:11" ht="12.75" customHeight="1">
      <c r="A85" s="203" t="s">
        <v>203</v>
      </c>
      <c r="B85" s="204" t="s">
        <v>202</v>
      </c>
      <c r="C85" s="797"/>
      <c r="D85" s="798"/>
      <c r="E85" s="798"/>
      <c r="F85" s="798"/>
      <c r="G85" s="798"/>
      <c r="H85" s="798"/>
      <c r="I85" s="798"/>
      <c r="J85" s="798"/>
      <c r="K85" s="799"/>
    </row>
    <row r="86" spans="1:11" ht="12.75" customHeight="1">
      <c r="A86" s="202" t="s">
        <v>217</v>
      </c>
      <c r="B86" s="205" t="s">
        <v>204</v>
      </c>
      <c r="C86" s="190"/>
      <c r="D86" s="190"/>
      <c r="E86" s="190"/>
      <c r="F86" s="190"/>
      <c r="G86" s="190"/>
      <c r="H86" s="190"/>
      <c r="I86" s="190"/>
      <c r="J86" s="197"/>
      <c r="K86" s="192">
        <v>0</v>
      </c>
    </row>
    <row r="87" spans="1:11" ht="12.75" customHeight="1">
      <c r="A87" s="202" t="s">
        <v>218</v>
      </c>
      <c r="B87" s="205" t="s">
        <v>205</v>
      </c>
      <c r="C87" s="190">
        <v>136</v>
      </c>
      <c r="D87" s="190">
        <v>101</v>
      </c>
      <c r="E87" s="190"/>
      <c r="F87" s="190"/>
      <c r="G87" s="190">
        <v>36</v>
      </c>
      <c r="H87" s="190">
        <v>22</v>
      </c>
      <c r="I87" s="190"/>
      <c r="J87" s="197"/>
      <c r="K87" s="192">
        <v>295</v>
      </c>
    </row>
    <row r="88" spans="1:11" ht="12.75" customHeight="1">
      <c r="A88" s="202" t="s">
        <v>219</v>
      </c>
      <c r="B88" s="205" t="s">
        <v>206</v>
      </c>
      <c r="C88" s="190">
        <v>228</v>
      </c>
      <c r="D88" s="190">
        <v>118</v>
      </c>
      <c r="E88" s="190"/>
      <c r="F88" s="190"/>
      <c r="G88" s="190">
        <v>46</v>
      </c>
      <c r="H88" s="190">
        <v>113</v>
      </c>
      <c r="I88" s="190">
        <v>39</v>
      </c>
      <c r="J88" s="197">
        <v>15</v>
      </c>
      <c r="K88" s="192">
        <v>559</v>
      </c>
    </row>
    <row r="89" spans="1:11" ht="12.75" customHeight="1">
      <c r="A89" s="202" t="s">
        <v>220</v>
      </c>
      <c r="B89" s="205" t="s">
        <v>207</v>
      </c>
      <c r="C89" s="190">
        <v>92</v>
      </c>
      <c r="D89" s="190">
        <v>62</v>
      </c>
      <c r="E89" s="190"/>
      <c r="F89" s="190"/>
      <c r="G89" s="190">
        <v>17</v>
      </c>
      <c r="H89" s="190"/>
      <c r="I89" s="190"/>
      <c r="J89" s="197"/>
      <c r="K89" s="192">
        <v>171</v>
      </c>
    </row>
    <row r="90" spans="1:11" ht="12.75" customHeight="1">
      <c r="A90" s="202" t="s">
        <v>221</v>
      </c>
      <c r="B90" s="205" t="s">
        <v>208</v>
      </c>
      <c r="C90" s="190"/>
      <c r="D90" s="190"/>
      <c r="E90" s="190"/>
      <c r="F90" s="190"/>
      <c r="G90" s="190"/>
      <c r="H90" s="190"/>
      <c r="I90" s="190"/>
      <c r="J90" s="197"/>
      <c r="K90" s="192">
        <v>0</v>
      </c>
    </row>
    <row r="91" spans="1:11" ht="12.75" customHeight="1">
      <c r="A91" s="202" t="s">
        <v>222</v>
      </c>
      <c r="B91" s="205" t="s">
        <v>209</v>
      </c>
      <c r="C91" s="190"/>
      <c r="D91" s="190"/>
      <c r="E91" s="190"/>
      <c r="F91" s="190"/>
      <c r="G91" s="190"/>
      <c r="H91" s="190"/>
      <c r="I91" s="190"/>
      <c r="J91" s="197"/>
      <c r="K91" s="192">
        <v>0</v>
      </c>
    </row>
    <row r="92" spans="1:11" ht="12.75" customHeight="1">
      <c r="A92" s="202" t="s">
        <v>216</v>
      </c>
      <c r="B92" s="205" t="s">
        <v>210</v>
      </c>
      <c r="C92" s="190"/>
      <c r="D92" s="190"/>
      <c r="E92" s="190"/>
      <c r="F92" s="190"/>
      <c r="G92" s="190"/>
      <c r="H92" s="190"/>
      <c r="I92" s="190"/>
      <c r="J92" s="197"/>
      <c r="K92" s="192">
        <v>0</v>
      </c>
    </row>
    <row r="93" spans="1:11" ht="12.75" customHeight="1">
      <c r="A93" s="202" t="s">
        <v>223</v>
      </c>
      <c r="B93" s="205" t="s">
        <v>211</v>
      </c>
      <c r="C93" s="190"/>
      <c r="D93" s="190"/>
      <c r="E93" s="190"/>
      <c r="F93" s="190"/>
      <c r="G93" s="190"/>
      <c r="H93" s="190"/>
      <c r="I93" s="190"/>
      <c r="J93" s="197"/>
      <c r="K93" s="192">
        <v>0</v>
      </c>
    </row>
    <row r="94" spans="1:11" ht="12.75" customHeight="1">
      <c r="A94" s="202" t="s">
        <v>224</v>
      </c>
      <c r="B94" s="205" t="s">
        <v>212</v>
      </c>
      <c r="C94" s="190"/>
      <c r="D94" s="190"/>
      <c r="E94" s="190"/>
      <c r="F94" s="190"/>
      <c r="G94" s="190"/>
      <c r="H94" s="190"/>
      <c r="I94" s="190"/>
      <c r="J94" s="197"/>
      <c r="K94" s="192">
        <v>0</v>
      </c>
    </row>
    <row r="95" spans="1:11" ht="12.75" customHeight="1">
      <c r="A95" s="202" t="s">
        <v>225</v>
      </c>
      <c r="B95" s="205" t="s">
        <v>213</v>
      </c>
      <c r="C95" s="190"/>
      <c r="D95" s="190"/>
      <c r="E95" s="190"/>
      <c r="F95" s="190"/>
      <c r="G95" s="190"/>
      <c r="H95" s="190"/>
      <c r="I95" s="190"/>
      <c r="J95" s="197"/>
      <c r="K95" s="192">
        <v>0</v>
      </c>
    </row>
    <row r="96" spans="1:11" ht="12.75" customHeight="1">
      <c r="A96" s="202" t="s">
        <v>215</v>
      </c>
      <c r="B96" s="205" t="s">
        <v>214</v>
      </c>
      <c r="C96" s="190"/>
      <c r="D96" s="190"/>
      <c r="E96" s="190"/>
      <c r="F96" s="190"/>
      <c r="G96" s="190"/>
      <c r="H96" s="190"/>
      <c r="I96" s="190"/>
      <c r="J96" s="197"/>
      <c r="K96" s="192">
        <v>0</v>
      </c>
    </row>
    <row r="97" spans="1:11" ht="12.75" customHeight="1">
      <c r="A97" s="182" t="s">
        <v>81</v>
      </c>
      <c r="B97" s="569" t="s">
        <v>82</v>
      </c>
      <c r="C97" s="58">
        <v>456</v>
      </c>
      <c r="D97" s="58">
        <v>281</v>
      </c>
      <c r="E97" s="58">
        <v>0</v>
      </c>
      <c r="F97" s="58">
        <v>0</v>
      </c>
      <c r="G97" s="58">
        <v>99</v>
      </c>
      <c r="H97" s="58">
        <v>135</v>
      </c>
      <c r="I97" s="58">
        <v>39</v>
      </c>
      <c r="J97" s="58">
        <v>15</v>
      </c>
      <c r="K97" s="635">
        <v>1025</v>
      </c>
    </row>
    <row r="98" spans="1:11" ht="12.75" customHeight="1">
      <c r="A98" s="202" t="s">
        <v>309</v>
      </c>
      <c r="B98" s="206" t="s">
        <v>82</v>
      </c>
      <c r="C98" s="190">
        <v>269</v>
      </c>
      <c r="D98" s="190">
        <v>174</v>
      </c>
      <c r="E98" s="190"/>
      <c r="F98" s="190"/>
      <c r="G98" s="190">
        <v>54</v>
      </c>
      <c r="H98" s="190">
        <v>82</v>
      </c>
      <c r="I98" s="190">
        <v>22</v>
      </c>
      <c r="J98" s="190">
        <v>5</v>
      </c>
      <c r="K98" s="194">
        <v>606</v>
      </c>
    </row>
    <row r="99" spans="1:11" ht="12.75" customHeight="1">
      <c r="A99" s="202" t="s">
        <v>310</v>
      </c>
      <c r="B99" s="206" t="s">
        <v>82</v>
      </c>
      <c r="C99" s="190">
        <v>40</v>
      </c>
      <c r="D99" s="190">
        <v>7</v>
      </c>
      <c r="E99" s="190"/>
      <c r="F99" s="190"/>
      <c r="G99" s="190">
        <v>5</v>
      </c>
      <c r="H99" s="190">
        <v>3</v>
      </c>
      <c r="I99" s="190">
        <v>1</v>
      </c>
      <c r="J99" s="190">
        <v>1</v>
      </c>
      <c r="K99" s="194">
        <v>57</v>
      </c>
    </row>
    <row r="100" spans="1:11" ht="12.75" customHeight="1">
      <c r="A100" s="770" t="s">
        <v>268</v>
      </c>
      <c r="B100" s="827"/>
      <c r="C100" s="827"/>
      <c r="D100" s="827"/>
      <c r="E100" s="827"/>
      <c r="F100" s="827"/>
      <c r="G100" s="827"/>
      <c r="H100" s="827"/>
      <c r="I100" s="827"/>
      <c r="J100" s="827"/>
      <c r="K100" s="828"/>
    </row>
    <row r="101" spans="1:11" ht="12.75" customHeight="1">
      <c r="A101" s="203" t="s">
        <v>203</v>
      </c>
      <c r="B101" s="204" t="s">
        <v>202</v>
      </c>
      <c r="C101" s="797"/>
      <c r="D101" s="798"/>
      <c r="E101" s="798"/>
      <c r="F101" s="798"/>
      <c r="G101" s="798"/>
      <c r="H101" s="798"/>
      <c r="I101" s="798"/>
      <c r="J101" s="798"/>
      <c r="K101" s="799"/>
    </row>
    <row r="102" spans="1:11" ht="12.75" customHeight="1">
      <c r="A102" s="202" t="s">
        <v>217</v>
      </c>
      <c r="B102" s="205" t="s">
        <v>204</v>
      </c>
      <c r="C102" s="190"/>
      <c r="D102" s="190"/>
      <c r="E102" s="190"/>
      <c r="F102" s="190"/>
      <c r="G102" s="190"/>
      <c r="H102" s="190"/>
      <c r="I102" s="190"/>
      <c r="J102" s="197"/>
      <c r="K102" s="192">
        <v>0</v>
      </c>
    </row>
    <row r="103" spans="1:11" ht="12.75" customHeight="1">
      <c r="A103" s="202" t="s">
        <v>218</v>
      </c>
      <c r="B103" s="205" t="s">
        <v>205</v>
      </c>
      <c r="C103" s="190">
        <v>782</v>
      </c>
      <c r="D103" s="190">
        <v>441</v>
      </c>
      <c r="E103" s="190">
        <v>197</v>
      </c>
      <c r="F103" s="190">
        <v>360</v>
      </c>
      <c r="G103" s="190">
        <v>199</v>
      </c>
      <c r="H103" s="190">
        <v>289</v>
      </c>
      <c r="I103" s="190">
        <v>48</v>
      </c>
      <c r="J103" s="197">
        <v>9</v>
      </c>
      <c r="K103" s="192">
        <v>2325</v>
      </c>
    </row>
    <row r="104" spans="1:11" ht="12.75" customHeight="1">
      <c r="A104" s="202" t="s">
        <v>219</v>
      </c>
      <c r="B104" s="205" t="s">
        <v>206</v>
      </c>
      <c r="C104" s="190">
        <v>32</v>
      </c>
      <c r="D104" s="190"/>
      <c r="E104" s="190"/>
      <c r="F104" s="190"/>
      <c r="G104" s="190"/>
      <c r="H104" s="190"/>
      <c r="I104" s="190"/>
      <c r="J104" s="197"/>
      <c r="K104" s="192">
        <v>32</v>
      </c>
    </row>
    <row r="105" spans="1:11" ht="12.75" customHeight="1">
      <c r="A105" s="202" t="s">
        <v>220</v>
      </c>
      <c r="B105" s="205" t="s">
        <v>207</v>
      </c>
      <c r="C105" s="190"/>
      <c r="D105" s="190"/>
      <c r="E105" s="190"/>
      <c r="F105" s="190"/>
      <c r="G105" s="190"/>
      <c r="H105" s="190"/>
      <c r="I105" s="190"/>
      <c r="J105" s="197"/>
      <c r="K105" s="192">
        <v>0</v>
      </c>
    </row>
    <row r="106" spans="1:11" ht="12.75" customHeight="1">
      <c r="A106" s="202" t="s">
        <v>221</v>
      </c>
      <c r="B106" s="205" t="s">
        <v>208</v>
      </c>
      <c r="C106" s="190"/>
      <c r="D106" s="190"/>
      <c r="E106" s="190"/>
      <c r="F106" s="190"/>
      <c r="G106" s="190">
        <v>3</v>
      </c>
      <c r="H106" s="190">
        <v>17</v>
      </c>
      <c r="I106" s="190"/>
      <c r="J106" s="197"/>
      <c r="K106" s="192">
        <v>20</v>
      </c>
    </row>
    <row r="107" spans="1:11" ht="12.75" customHeight="1">
      <c r="A107" s="202" t="s">
        <v>222</v>
      </c>
      <c r="B107" s="205" t="s">
        <v>209</v>
      </c>
      <c r="C107" s="190"/>
      <c r="D107" s="190"/>
      <c r="E107" s="190"/>
      <c r="F107" s="190"/>
      <c r="G107" s="190"/>
      <c r="H107" s="190"/>
      <c r="I107" s="190"/>
      <c r="J107" s="197"/>
      <c r="K107" s="192">
        <v>0</v>
      </c>
    </row>
    <row r="108" spans="1:11" ht="12.75" customHeight="1">
      <c r="A108" s="202" t="s">
        <v>216</v>
      </c>
      <c r="B108" s="205" t="s">
        <v>210</v>
      </c>
      <c r="C108" s="190"/>
      <c r="D108" s="190"/>
      <c r="E108" s="190"/>
      <c r="F108" s="190"/>
      <c r="G108" s="190"/>
      <c r="H108" s="190"/>
      <c r="I108" s="190"/>
      <c r="J108" s="197"/>
      <c r="K108" s="192">
        <v>0</v>
      </c>
    </row>
    <row r="109" spans="1:11" ht="12.75" customHeight="1">
      <c r="A109" s="202" t="s">
        <v>223</v>
      </c>
      <c r="B109" s="205" t="s">
        <v>211</v>
      </c>
      <c r="C109" s="190"/>
      <c r="D109" s="190"/>
      <c r="E109" s="190"/>
      <c r="F109" s="190"/>
      <c r="G109" s="190"/>
      <c r="H109" s="190"/>
      <c r="I109" s="190"/>
      <c r="J109" s="197"/>
      <c r="K109" s="192">
        <v>0</v>
      </c>
    </row>
    <row r="110" spans="1:11" ht="12.75" customHeight="1">
      <c r="A110" s="202" t="s">
        <v>224</v>
      </c>
      <c r="B110" s="205" t="s">
        <v>212</v>
      </c>
      <c r="C110" s="190"/>
      <c r="D110" s="190"/>
      <c r="E110" s="190"/>
      <c r="F110" s="190"/>
      <c r="G110" s="190"/>
      <c r="H110" s="190"/>
      <c r="I110" s="190"/>
      <c r="J110" s="197"/>
      <c r="K110" s="192">
        <v>0</v>
      </c>
    </row>
    <row r="111" spans="1:11" ht="12.75" customHeight="1">
      <c r="A111" s="202" t="s">
        <v>225</v>
      </c>
      <c r="B111" s="205" t="s">
        <v>213</v>
      </c>
      <c r="C111" s="190">
        <v>0</v>
      </c>
      <c r="D111" s="190">
        <v>0</v>
      </c>
      <c r="E111" s="190"/>
      <c r="F111" s="190"/>
      <c r="G111" s="190">
        <v>0</v>
      </c>
      <c r="H111" s="190"/>
      <c r="I111" s="190"/>
      <c r="J111" s="197"/>
      <c r="K111" s="192">
        <v>0</v>
      </c>
    </row>
    <row r="112" spans="1:11" ht="12.75" customHeight="1">
      <c r="A112" s="202" t="s">
        <v>215</v>
      </c>
      <c r="B112" s="205" t="s">
        <v>214</v>
      </c>
      <c r="C112" s="190">
        <v>85</v>
      </c>
      <c r="D112" s="190">
        <v>87</v>
      </c>
      <c r="E112" s="190"/>
      <c r="F112" s="190"/>
      <c r="G112" s="190">
        <v>32</v>
      </c>
      <c r="H112" s="190">
        <v>73</v>
      </c>
      <c r="I112" s="190"/>
      <c r="J112" s="197"/>
      <c r="K112" s="192">
        <v>277</v>
      </c>
    </row>
    <row r="113" spans="1:11" ht="12.75" customHeight="1">
      <c r="A113" s="182" t="s">
        <v>81</v>
      </c>
      <c r="B113" s="569" t="s">
        <v>82</v>
      </c>
      <c r="C113" s="58">
        <v>899</v>
      </c>
      <c r="D113" s="58">
        <v>528</v>
      </c>
      <c r="E113" s="58">
        <v>197</v>
      </c>
      <c r="F113" s="58">
        <v>360</v>
      </c>
      <c r="G113" s="58">
        <v>234</v>
      </c>
      <c r="H113" s="58">
        <v>379</v>
      </c>
      <c r="I113" s="58">
        <v>48</v>
      </c>
      <c r="J113" s="58">
        <v>9</v>
      </c>
      <c r="K113" s="635">
        <v>2654</v>
      </c>
    </row>
    <row r="114" spans="1:11" ht="12.75" customHeight="1">
      <c r="A114" s="202" t="s">
        <v>311</v>
      </c>
      <c r="B114" s="206" t="s">
        <v>82</v>
      </c>
      <c r="C114" s="190">
        <v>604</v>
      </c>
      <c r="D114" s="190">
        <v>432</v>
      </c>
      <c r="E114" s="190">
        <v>192</v>
      </c>
      <c r="F114" s="190">
        <v>347</v>
      </c>
      <c r="G114" s="190">
        <v>166</v>
      </c>
      <c r="H114" s="190">
        <v>297</v>
      </c>
      <c r="I114" s="190">
        <v>28</v>
      </c>
      <c r="J114" s="190">
        <v>7</v>
      </c>
      <c r="K114" s="194">
        <v>2073</v>
      </c>
    </row>
    <row r="115" spans="1:11" ht="12.75" customHeight="1">
      <c r="A115" s="202" t="s">
        <v>312</v>
      </c>
      <c r="B115" s="206" t="s">
        <v>82</v>
      </c>
      <c r="C115" s="190">
        <v>18</v>
      </c>
      <c r="D115" s="190">
        <v>4</v>
      </c>
      <c r="E115" s="190">
        <v>0</v>
      </c>
      <c r="F115" s="190">
        <v>1</v>
      </c>
      <c r="G115" s="190">
        <v>1</v>
      </c>
      <c r="H115" s="190">
        <v>5</v>
      </c>
      <c r="I115" s="190">
        <v>1</v>
      </c>
      <c r="J115" s="190">
        <v>0</v>
      </c>
      <c r="K115" s="194">
        <v>30</v>
      </c>
    </row>
    <row r="116" spans="1:11" ht="12.75" customHeight="1">
      <c r="A116" s="770" t="s">
        <v>269</v>
      </c>
      <c r="B116" s="827"/>
      <c r="C116" s="827"/>
      <c r="D116" s="827"/>
      <c r="E116" s="827"/>
      <c r="F116" s="827"/>
      <c r="G116" s="827"/>
      <c r="H116" s="827"/>
      <c r="I116" s="827"/>
      <c r="J116" s="827"/>
      <c r="K116" s="828"/>
    </row>
    <row r="117" spans="1:11" ht="12.75" customHeight="1">
      <c r="A117" s="203" t="s">
        <v>203</v>
      </c>
      <c r="B117" s="204" t="s">
        <v>202</v>
      </c>
      <c r="C117" s="797"/>
      <c r="D117" s="798"/>
      <c r="E117" s="798"/>
      <c r="F117" s="798"/>
      <c r="G117" s="798"/>
      <c r="H117" s="798"/>
      <c r="I117" s="798"/>
      <c r="J117" s="798"/>
      <c r="K117" s="799"/>
    </row>
    <row r="118" spans="1:11" ht="12.75" customHeight="1">
      <c r="A118" s="202" t="s">
        <v>217</v>
      </c>
      <c r="B118" s="205" t="s">
        <v>204</v>
      </c>
      <c r="C118" s="190"/>
      <c r="D118" s="190"/>
      <c r="E118" s="190"/>
      <c r="F118" s="190"/>
      <c r="G118" s="190"/>
      <c r="H118" s="190"/>
      <c r="I118" s="190"/>
      <c r="J118" s="197"/>
      <c r="K118" s="192">
        <v>0</v>
      </c>
    </row>
    <row r="119" spans="1:11" ht="12.75" customHeight="1">
      <c r="A119" s="202" t="s">
        <v>218</v>
      </c>
      <c r="B119" s="205" t="s">
        <v>205</v>
      </c>
      <c r="C119" s="190">
        <v>113</v>
      </c>
      <c r="D119" s="190">
        <v>73</v>
      </c>
      <c r="E119" s="190"/>
      <c r="F119" s="190"/>
      <c r="G119" s="190">
        <v>30</v>
      </c>
      <c r="H119" s="190">
        <v>13</v>
      </c>
      <c r="I119" s="190"/>
      <c r="J119" s="197"/>
      <c r="K119" s="192">
        <v>229</v>
      </c>
    </row>
    <row r="120" spans="1:11" ht="12.75" customHeight="1">
      <c r="A120" s="202" t="s">
        <v>219</v>
      </c>
      <c r="B120" s="205" t="s">
        <v>206</v>
      </c>
      <c r="C120" s="190"/>
      <c r="D120" s="190"/>
      <c r="E120" s="190"/>
      <c r="F120" s="190"/>
      <c r="G120" s="190"/>
      <c r="H120" s="190"/>
      <c r="I120" s="190"/>
      <c r="J120" s="197"/>
      <c r="K120" s="192">
        <v>0</v>
      </c>
    </row>
    <row r="121" spans="1:11" ht="12.75" customHeight="1">
      <c r="A121" s="202" t="s">
        <v>220</v>
      </c>
      <c r="B121" s="205" t="s">
        <v>207</v>
      </c>
      <c r="C121" s="190"/>
      <c r="D121" s="190"/>
      <c r="E121" s="190"/>
      <c r="F121" s="190"/>
      <c r="G121" s="190"/>
      <c r="H121" s="190"/>
      <c r="I121" s="190"/>
      <c r="J121" s="197"/>
      <c r="K121" s="192">
        <v>0</v>
      </c>
    </row>
    <row r="122" spans="1:11" ht="12.75" customHeight="1">
      <c r="A122" s="202" t="s">
        <v>221</v>
      </c>
      <c r="B122" s="205" t="s">
        <v>208</v>
      </c>
      <c r="C122" s="190"/>
      <c r="D122" s="190"/>
      <c r="E122" s="190"/>
      <c r="F122" s="190"/>
      <c r="G122" s="190"/>
      <c r="H122" s="190"/>
      <c r="I122" s="190"/>
      <c r="J122" s="197"/>
      <c r="K122" s="192">
        <v>0</v>
      </c>
    </row>
    <row r="123" spans="1:11" ht="12.75" customHeight="1">
      <c r="A123" s="202" t="s">
        <v>222</v>
      </c>
      <c r="B123" s="205" t="s">
        <v>209</v>
      </c>
      <c r="C123" s="190">
        <v>291</v>
      </c>
      <c r="D123" s="190">
        <v>87</v>
      </c>
      <c r="E123" s="190"/>
      <c r="F123" s="190"/>
      <c r="G123" s="190">
        <v>69</v>
      </c>
      <c r="H123" s="190">
        <v>2</v>
      </c>
      <c r="I123" s="190">
        <v>16</v>
      </c>
      <c r="J123" s="197">
        <v>2</v>
      </c>
      <c r="K123" s="192">
        <v>467</v>
      </c>
    </row>
    <row r="124" spans="1:11" ht="12.75" customHeight="1">
      <c r="A124" s="202" t="s">
        <v>216</v>
      </c>
      <c r="B124" s="205" t="s">
        <v>210</v>
      </c>
      <c r="C124" s="190">
        <v>259</v>
      </c>
      <c r="D124" s="190">
        <v>63</v>
      </c>
      <c r="E124" s="190"/>
      <c r="F124" s="190"/>
      <c r="G124" s="190">
        <v>11</v>
      </c>
      <c r="H124" s="190">
        <v>17</v>
      </c>
      <c r="I124" s="190"/>
      <c r="J124" s="197"/>
      <c r="K124" s="192">
        <v>350</v>
      </c>
    </row>
    <row r="125" spans="1:11" ht="12.75" customHeight="1">
      <c r="A125" s="202" t="s">
        <v>223</v>
      </c>
      <c r="B125" s="205" t="s">
        <v>211</v>
      </c>
      <c r="C125" s="190"/>
      <c r="D125" s="190"/>
      <c r="E125" s="190"/>
      <c r="F125" s="190"/>
      <c r="G125" s="190">
        <v>2</v>
      </c>
      <c r="H125" s="190"/>
      <c r="I125" s="190">
        <v>15</v>
      </c>
      <c r="J125" s="197">
        <v>0</v>
      </c>
      <c r="K125" s="192">
        <v>17</v>
      </c>
    </row>
    <row r="126" spans="1:11" ht="12.75" customHeight="1">
      <c r="A126" s="202" t="s">
        <v>224</v>
      </c>
      <c r="B126" s="205" t="s">
        <v>212</v>
      </c>
      <c r="C126" s="190"/>
      <c r="D126" s="190"/>
      <c r="E126" s="190"/>
      <c r="F126" s="190"/>
      <c r="G126" s="190"/>
      <c r="H126" s="190"/>
      <c r="I126" s="190"/>
      <c r="J126" s="197"/>
      <c r="K126" s="192">
        <v>0</v>
      </c>
    </row>
    <row r="127" spans="1:11" ht="12.75" customHeight="1">
      <c r="A127" s="202" t="s">
        <v>225</v>
      </c>
      <c r="B127" s="205" t="s">
        <v>213</v>
      </c>
      <c r="C127" s="190"/>
      <c r="D127" s="190"/>
      <c r="E127" s="190"/>
      <c r="F127" s="190"/>
      <c r="G127" s="190"/>
      <c r="H127" s="190"/>
      <c r="I127" s="190"/>
      <c r="J127" s="197"/>
      <c r="K127" s="192">
        <v>0</v>
      </c>
    </row>
    <row r="128" spans="1:11" ht="12.75" customHeight="1">
      <c r="A128" s="202" t="s">
        <v>215</v>
      </c>
      <c r="B128" s="205" t="s">
        <v>214</v>
      </c>
      <c r="C128" s="190"/>
      <c r="D128" s="190"/>
      <c r="E128" s="190"/>
      <c r="F128" s="190"/>
      <c r="G128" s="190"/>
      <c r="H128" s="190"/>
      <c r="I128" s="190"/>
      <c r="J128" s="197"/>
      <c r="K128" s="192">
        <v>0</v>
      </c>
    </row>
    <row r="129" spans="1:11" ht="12.75" customHeight="1">
      <c r="A129" s="182" t="s">
        <v>81</v>
      </c>
      <c r="B129" s="569" t="s">
        <v>82</v>
      </c>
      <c r="C129" s="58">
        <v>663</v>
      </c>
      <c r="D129" s="58">
        <v>223</v>
      </c>
      <c r="E129" s="58">
        <v>0</v>
      </c>
      <c r="F129" s="58">
        <v>0</v>
      </c>
      <c r="G129" s="58">
        <v>112</v>
      </c>
      <c r="H129" s="58">
        <v>32</v>
      </c>
      <c r="I129" s="58">
        <v>31</v>
      </c>
      <c r="J129" s="58">
        <v>2</v>
      </c>
      <c r="K129" s="635">
        <v>1063</v>
      </c>
    </row>
    <row r="130" spans="1:11" ht="12.75" customHeight="1">
      <c r="A130" s="202" t="s">
        <v>313</v>
      </c>
      <c r="B130" s="206" t="s">
        <v>82</v>
      </c>
      <c r="C130" s="190">
        <v>255</v>
      </c>
      <c r="D130" s="190">
        <v>96</v>
      </c>
      <c r="E130" s="190"/>
      <c r="F130" s="190"/>
      <c r="G130" s="190">
        <v>75</v>
      </c>
      <c r="H130" s="190">
        <v>10</v>
      </c>
      <c r="I130" s="190">
        <v>15</v>
      </c>
      <c r="J130" s="190">
        <v>2</v>
      </c>
      <c r="K130" s="194">
        <v>453</v>
      </c>
    </row>
    <row r="131" spans="1:11" ht="12.75" customHeight="1">
      <c r="A131" s="202" t="s">
        <v>314</v>
      </c>
      <c r="B131" s="206" t="s">
        <v>82</v>
      </c>
      <c r="C131" s="190">
        <v>77</v>
      </c>
      <c r="D131" s="190">
        <v>10</v>
      </c>
      <c r="E131" s="190"/>
      <c r="F131" s="190"/>
      <c r="G131" s="190">
        <v>4</v>
      </c>
      <c r="H131" s="190">
        <v>2</v>
      </c>
      <c r="I131" s="190"/>
      <c r="J131" s="190"/>
      <c r="K131" s="194">
        <v>93</v>
      </c>
    </row>
    <row r="132" spans="1:11" ht="12.75" customHeight="1">
      <c r="A132" s="770" t="s">
        <v>261</v>
      </c>
      <c r="B132" s="827"/>
      <c r="C132" s="827"/>
      <c r="D132" s="827"/>
      <c r="E132" s="827"/>
      <c r="F132" s="827"/>
      <c r="G132" s="827"/>
      <c r="H132" s="827"/>
      <c r="I132" s="827"/>
      <c r="J132" s="827"/>
      <c r="K132" s="828"/>
    </row>
    <row r="133" spans="1:11" ht="12.75" customHeight="1">
      <c r="A133" s="203" t="s">
        <v>203</v>
      </c>
      <c r="B133" s="204" t="s">
        <v>202</v>
      </c>
      <c r="C133" s="797"/>
      <c r="D133" s="798"/>
      <c r="E133" s="798"/>
      <c r="F133" s="798"/>
      <c r="G133" s="798"/>
      <c r="H133" s="798"/>
      <c r="I133" s="798"/>
      <c r="J133" s="798"/>
      <c r="K133" s="799"/>
    </row>
    <row r="134" spans="1:11" ht="12.75" customHeight="1">
      <c r="A134" s="202" t="s">
        <v>217</v>
      </c>
      <c r="B134" s="205" t="s">
        <v>204</v>
      </c>
      <c r="C134" s="198"/>
      <c r="D134" s="198"/>
      <c r="E134" s="198"/>
      <c r="F134" s="198"/>
      <c r="G134" s="198"/>
      <c r="H134" s="198"/>
      <c r="I134" s="198"/>
      <c r="J134" s="198"/>
      <c r="K134" s="199">
        <v>0</v>
      </c>
    </row>
    <row r="135" spans="1:11" ht="12.75" customHeight="1">
      <c r="A135" s="202" t="s">
        <v>218</v>
      </c>
      <c r="B135" s="205" t="s">
        <v>205</v>
      </c>
      <c r="C135" s="198">
        <v>1031</v>
      </c>
      <c r="D135" s="198">
        <v>615</v>
      </c>
      <c r="E135" s="198">
        <v>197</v>
      </c>
      <c r="F135" s="198">
        <v>360</v>
      </c>
      <c r="G135" s="198">
        <v>286</v>
      </c>
      <c r="H135" s="198">
        <v>363</v>
      </c>
      <c r="I135" s="198">
        <v>48</v>
      </c>
      <c r="J135" s="198">
        <v>9</v>
      </c>
      <c r="K135" s="199">
        <v>2909</v>
      </c>
    </row>
    <row r="136" spans="1:11" ht="12.75" customHeight="1">
      <c r="A136" s="202" t="s">
        <v>219</v>
      </c>
      <c r="B136" s="205" t="s">
        <v>206</v>
      </c>
      <c r="C136" s="198">
        <v>495</v>
      </c>
      <c r="D136" s="198">
        <v>118</v>
      </c>
      <c r="E136" s="198"/>
      <c r="F136" s="198"/>
      <c r="G136" s="198">
        <v>152</v>
      </c>
      <c r="H136" s="198">
        <v>113</v>
      </c>
      <c r="I136" s="198">
        <v>60</v>
      </c>
      <c r="J136" s="198">
        <v>35</v>
      </c>
      <c r="K136" s="199">
        <v>973</v>
      </c>
    </row>
    <row r="137" spans="1:11" ht="12.75" customHeight="1">
      <c r="A137" s="202" t="s">
        <v>220</v>
      </c>
      <c r="B137" s="205" t="s">
        <v>207</v>
      </c>
      <c r="C137" s="198">
        <v>360</v>
      </c>
      <c r="D137" s="198">
        <v>174</v>
      </c>
      <c r="E137" s="198"/>
      <c r="F137" s="198"/>
      <c r="G137" s="198">
        <v>100</v>
      </c>
      <c r="H137" s="198"/>
      <c r="I137" s="198">
        <v>29</v>
      </c>
      <c r="J137" s="198">
        <v>13</v>
      </c>
      <c r="K137" s="199">
        <v>676</v>
      </c>
    </row>
    <row r="138" spans="1:11" ht="12.75" customHeight="1">
      <c r="A138" s="202" t="s">
        <v>221</v>
      </c>
      <c r="B138" s="205" t="s">
        <v>208</v>
      </c>
      <c r="C138" s="198">
        <v>180</v>
      </c>
      <c r="D138" s="198">
        <v>92</v>
      </c>
      <c r="E138" s="198"/>
      <c r="F138" s="198"/>
      <c r="G138" s="198">
        <v>73</v>
      </c>
      <c r="H138" s="198">
        <v>65</v>
      </c>
      <c r="I138" s="198"/>
      <c r="J138" s="198"/>
      <c r="K138" s="199">
        <v>410</v>
      </c>
    </row>
    <row r="139" spans="1:11" ht="12.75" customHeight="1">
      <c r="A139" s="202" t="s">
        <v>222</v>
      </c>
      <c r="B139" s="205" t="s">
        <v>209</v>
      </c>
      <c r="C139" s="198">
        <v>468</v>
      </c>
      <c r="D139" s="198">
        <v>186</v>
      </c>
      <c r="E139" s="198"/>
      <c r="F139" s="198"/>
      <c r="G139" s="198">
        <v>75</v>
      </c>
      <c r="H139" s="198">
        <v>32</v>
      </c>
      <c r="I139" s="198">
        <v>35</v>
      </c>
      <c r="J139" s="198">
        <v>2</v>
      </c>
      <c r="K139" s="199">
        <v>798</v>
      </c>
    </row>
    <row r="140" spans="1:11" ht="12.75" customHeight="1">
      <c r="A140" s="202" t="s">
        <v>216</v>
      </c>
      <c r="B140" s="205" t="s">
        <v>210</v>
      </c>
      <c r="C140" s="198">
        <v>259</v>
      </c>
      <c r="D140" s="198">
        <v>63</v>
      </c>
      <c r="E140" s="198"/>
      <c r="F140" s="198"/>
      <c r="G140" s="198">
        <v>11</v>
      </c>
      <c r="H140" s="198">
        <v>17</v>
      </c>
      <c r="I140" s="198"/>
      <c r="J140" s="198"/>
      <c r="K140" s="199">
        <v>350</v>
      </c>
    </row>
    <row r="141" spans="1:11" ht="12.75" customHeight="1">
      <c r="A141" s="202" t="s">
        <v>223</v>
      </c>
      <c r="B141" s="205" t="s">
        <v>211</v>
      </c>
      <c r="C141" s="198">
        <v>320</v>
      </c>
      <c r="D141" s="198">
        <v>125</v>
      </c>
      <c r="E141" s="198"/>
      <c r="F141" s="198"/>
      <c r="G141" s="198">
        <v>65</v>
      </c>
      <c r="H141" s="198">
        <v>44</v>
      </c>
      <c r="I141" s="198">
        <v>29</v>
      </c>
      <c r="J141" s="198">
        <v>17</v>
      </c>
      <c r="K141" s="199">
        <v>600</v>
      </c>
    </row>
    <row r="142" spans="1:11" ht="12.75" customHeight="1">
      <c r="A142" s="202" t="s">
        <v>224</v>
      </c>
      <c r="B142" s="205" t="s">
        <v>212</v>
      </c>
      <c r="C142" s="198"/>
      <c r="D142" s="198"/>
      <c r="E142" s="198"/>
      <c r="F142" s="198"/>
      <c r="G142" s="198"/>
      <c r="H142" s="198"/>
      <c r="I142" s="198"/>
      <c r="J142" s="198"/>
      <c r="K142" s="199">
        <v>0</v>
      </c>
    </row>
    <row r="143" spans="1:11" ht="12.75" customHeight="1">
      <c r="A143" s="202" t="s">
        <v>225</v>
      </c>
      <c r="B143" s="205" t="s">
        <v>213</v>
      </c>
      <c r="C143" s="198">
        <v>842</v>
      </c>
      <c r="D143" s="198">
        <v>556</v>
      </c>
      <c r="E143" s="198"/>
      <c r="F143" s="198"/>
      <c r="G143" s="198">
        <v>2</v>
      </c>
      <c r="H143" s="198"/>
      <c r="I143" s="198"/>
      <c r="J143" s="198"/>
      <c r="K143" s="199">
        <v>1400</v>
      </c>
    </row>
    <row r="144" spans="1:11" ht="12.75" customHeight="1" thickBot="1">
      <c r="A144" s="202" t="s">
        <v>215</v>
      </c>
      <c r="B144" s="205" t="s">
        <v>214</v>
      </c>
      <c r="C144" s="198">
        <v>85</v>
      </c>
      <c r="D144" s="198">
        <v>87</v>
      </c>
      <c r="E144" s="198"/>
      <c r="F144" s="198"/>
      <c r="G144" s="198">
        <v>32</v>
      </c>
      <c r="H144" s="198">
        <v>73</v>
      </c>
      <c r="I144" s="198"/>
      <c r="J144" s="198"/>
      <c r="K144" s="199">
        <v>277</v>
      </c>
    </row>
    <row r="145" spans="1:11" ht="12.75" customHeight="1">
      <c r="A145" s="255" t="s">
        <v>83</v>
      </c>
      <c r="B145" s="636" t="s">
        <v>82</v>
      </c>
      <c r="C145" s="637">
        <v>4040</v>
      </c>
      <c r="D145" s="637">
        <v>2016</v>
      </c>
      <c r="E145" s="637">
        <v>197</v>
      </c>
      <c r="F145" s="637">
        <v>360</v>
      </c>
      <c r="G145" s="637">
        <v>796</v>
      </c>
      <c r="H145" s="637">
        <v>707</v>
      </c>
      <c r="I145" s="637">
        <v>201</v>
      </c>
      <c r="J145" s="637">
        <v>76</v>
      </c>
      <c r="K145" s="637">
        <v>8393</v>
      </c>
    </row>
    <row r="146" spans="1:11" ht="12.75" customHeight="1">
      <c r="A146" s="191" t="s">
        <v>71</v>
      </c>
      <c r="B146" s="200" t="s">
        <v>82</v>
      </c>
      <c r="C146" s="190">
        <v>2353</v>
      </c>
      <c r="D146" s="190">
        <v>1337</v>
      </c>
      <c r="E146" s="190">
        <v>192</v>
      </c>
      <c r="F146" s="190">
        <v>347</v>
      </c>
      <c r="G146" s="190">
        <v>524</v>
      </c>
      <c r="H146" s="190">
        <v>492</v>
      </c>
      <c r="I146" s="190">
        <v>100</v>
      </c>
      <c r="J146" s="190">
        <v>33</v>
      </c>
      <c r="K146" s="192">
        <v>5378</v>
      </c>
    </row>
    <row r="147" spans="1:11" ht="12.75" customHeight="1" thickBot="1">
      <c r="A147" s="195" t="s">
        <v>72</v>
      </c>
      <c r="B147" s="201" t="s">
        <v>82</v>
      </c>
      <c r="C147" s="196">
        <v>290</v>
      </c>
      <c r="D147" s="196">
        <v>47</v>
      </c>
      <c r="E147" s="196">
        <v>0</v>
      </c>
      <c r="F147" s="196">
        <v>1</v>
      </c>
      <c r="G147" s="196">
        <v>36</v>
      </c>
      <c r="H147" s="196">
        <v>16</v>
      </c>
      <c r="I147" s="196">
        <v>17</v>
      </c>
      <c r="J147" s="196">
        <v>8</v>
      </c>
      <c r="K147" s="193">
        <v>415</v>
      </c>
    </row>
    <row r="148" spans="1:11" ht="15">
      <c r="A148" s="184"/>
      <c r="B148" s="185"/>
      <c r="C148" s="183"/>
      <c r="D148" s="183"/>
      <c r="E148" s="183"/>
      <c r="F148" s="183"/>
      <c r="G148" s="183"/>
      <c r="H148" s="183"/>
      <c r="I148" s="183"/>
      <c r="J148" s="183"/>
      <c r="K148" s="183"/>
    </row>
    <row r="149" spans="1:11" ht="15">
      <c r="A149" s="835"/>
      <c r="B149" s="835"/>
      <c r="C149" s="835"/>
      <c r="D149" s="835"/>
      <c r="E149" s="835"/>
      <c r="F149" s="835"/>
      <c r="G149" s="835"/>
      <c r="H149" s="835"/>
      <c r="I149" s="835"/>
      <c r="J149" s="835"/>
      <c r="K149" s="835"/>
    </row>
    <row r="150" spans="1:11" ht="15">
      <c r="A150" s="188" t="s">
        <v>5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</row>
    <row r="151" spans="1:11" ht="15">
      <c r="A151" s="187" t="s">
        <v>6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</row>
  </sheetData>
  <sheetProtection password="CC4B" sheet="1" objects="1" scenarios="1"/>
  <mergeCells count="27">
    <mergeCell ref="A149:K149"/>
    <mergeCell ref="C5:K5"/>
    <mergeCell ref="C21:K21"/>
    <mergeCell ref="C133:K133"/>
    <mergeCell ref="C37:K37"/>
    <mergeCell ref="C53:K53"/>
    <mergeCell ref="C69:K69"/>
    <mergeCell ref="C85:K85"/>
    <mergeCell ref="A20:K20"/>
    <mergeCell ref="A36:K36"/>
    <mergeCell ref="A52:K52"/>
    <mergeCell ref="A68:K68"/>
    <mergeCell ref="A84:K84"/>
    <mergeCell ref="A100:K100"/>
    <mergeCell ref="A116:K116"/>
    <mergeCell ref="A132:K132"/>
    <mergeCell ref="A1:K1"/>
    <mergeCell ref="C2:D2"/>
    <mergeCell ref="E2:F2"/>
    <mergeCell ref="G2:H2"/>
    <mergeCell ref="A2:A3"/>
    <mergeCell ref="B2:B3"/>
    <mergeCell ref="K2:K3"/>
    <mergeCell ref="C101:K101"/>
    <mergeCell ref="C117:K117"/>
    <mergeCell ref="I2:J2"/>
    <mergeCell ref="A4:K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2020-01-15T15:40:32Z</dcterms:created>
  <dcterms:modified xsi:type="dcterms:W3CDTF">2024-06-13T08:00:56Z</dcterms:modified>
  <cp:category/>
  <cp:version/>
  <cp:contentType/>
  <cp:contentStatus/>
</cp:coreProperties>
</file>